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8_{8A3DE405-6315-4FE0-9D0D-54CF881CBCDE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1-1" sheetId="2" r:id="rId1"/>
    <sheet name="ม.1-2" sheetId="3" r:id="rId2"/>
    <sheet name="ม.1-3" sheetId="4" r:id="rId3"/>
    <sheet name="ม.1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5" l="1"/>
  <c r="L39" i="5"/>
  <c r="AG39" i="4"/>
  <c r="L39" i="4"/>
  <c r="AG41" i="3"/>
  <c r="L41" i="3"/>
  <c r="AG42" i="2"/>
  <c r="L42" i="2"/>
  <c r="AG38" i="5"/>
  <c r="V38" i="5"/>
  <c r="K38" i="5"/>
  <c r="L38" i="5" s="1"/>
  <c r="AG37" i="5"/>
  <c r="V37" i="5"/>
  <c r="K37" i="5"/>
  <c r="L37" i="5" s="1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K29" i="5"/>
  <c r="L29" i="5" s="1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<sst xmlns="http://schemas.openxmlformats.org/spreadsheetml/2006/main" count="535" uniqueCount="287">
  <si>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</si>
  <si>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</si>
  <si>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</si>
  <si>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</si>
  <si>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</si>
  <si>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</si>
  <si>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</si>
  <si>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</si>
  <si>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</si>
  <si>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</si>
  <si>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</si>
  <si>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</si>
  <si>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</si>
  <si>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</si>
  <si>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</si>
  <si>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</si>
  <si>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</si>
  <si>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</si>
  <si>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</si>
  <si>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</si>
  <si>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</si>
  <si>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</si>
  <si>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</si>
  <si>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</si>
  <si>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</si>
  <si>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</si>
  <si>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</si>
  <si>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</si>
  <si>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</si>
  <si>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เกตุแก้ว</t>
  </si>
  <si>
    <t>บูชา</t>
  </si>
  <si>
    <t>เด็กหญิง</t>
  </si>
  <si>
    <t>เกศมณี</t>
  </si>
  <si>
    <t>ปรางศร</t>
  </si>
  <si>
    <t>นิ่มนวล</t>
  </si>
  <si>
    <t>คำหอมรื่น</t>
  </si>
  <si>
    <t>วีรภัทร</t>
  </si>
  <si>
    <t>คำหอมกุล</t>
  </si>
  <si>
    <t>สุชาดา</t>
  </si>
  <si>
    <t>ทองงาม</t>
  </si>
  <si>
    <t>สมบูรณ์</t>
  </si>
  <si>
    <t>เทศทอง</t>
  </si>
  <si>
    <t>คำสักดี</t>
  </si>
  <si>
    <t>วริศรา</t>
  </si>
  <si>
    <t>บุญรอด</t>
  </si>
  <si>
    <t>ศรีมณฑา</t>
  </si>
  <si>
    <t>อนุชิต</t>
  </si>
  <si>
    <t>สุภาวดี</t>
  </si>
  <si>
    <t>กันต์กวี</t>
  </si>
  <si>
    <t>รุ่งลิขิตวิวัฒน์</t>
  </si>
  <si>
    <t>ชนากานต์</t>
  </si>
  <si>
    <t>บุญนิ่ม</t>
  </si>
  <si>
    <t>ณัฐวุฒิ</t>
  </si>
  <si>
    <t>เลี้ยงรักษา</t>
  </si>
  <si>
    <t>ธนภัทร</t>
  </si>
  <si>
    <t>สุขเกษม</t>
  </si>
  <si>
    <t>ธนรัตน์</t>
  </si>
  <si>
    <t>สวนบำรุง</t>
  </si>
  <si>
    <t>ธีรพล</t>
  </si>
  <si>
    <t>กุนเตี้ย</t>
  </si>
  <si>
    <t>นันทวัฒน์</t>
  </si>
  <si>
    <t>ปรเวศ</t>
  </si>
  <si>
    <t>สว่างศรี</t>
  </si>
  <si>
    <t>พงษ์กวิน</t>
  </si>
  <si>
    <t>อิ่มใจ</t>
  </si>
  <si>
    <t>พรเทพ</t>
  </si>
  <si>
    <t>บุญส่ง</t>
  </si>
  <si>
    <t>พลภัทร</t>
  </si>
  <si>
    <t>แสงจันทร์</t>
  </si>
  <si>
    <t>วชิรวิทย์</t>
  </si>
  <si>
    <t>เต็มบุญประเสริฐสุข</t>
  </si>
  <si>
    <t>วราวุธ</t>
  </si>
  <si>
    <t>รุ่งเรือง</t>
  </si>
  <si>
    <t>ศักดิธัช</t>
  </si>
  <si>
    <t>พูลสุวรรณ</t>
  </si>
  <si>
    <t>สรวิชญ์</t>
  </si>
  <si>
    <t>คำทับทิม</t>
  </si>
  <si>
    <t>สิรภัสร์</t>
  </si>
  <si>
    <t>ใยบัว</t>
  </si>
  <si>
    <t>กนกพร</t>
  </si>
  <si>
    <t>มณีโชติ</t>
  </si>
  <si>
    <t>กมลรัตน์</t>
  </si>
  <si>
    <t>สมประสงค์</t>
  </si>
  <si>
    <t>กัณญษา</t>
  </si>
  <si>
    <t>อ่อนละมูล</t>
  </si>
  <si>
    <t>ดวงฤทัย</t>
  </si>
  <si>
    <t>นลินทิพย์</t>
  </si>
  <si>
    <t>มหาราช</t>
  </si>
  <si>
    <t>ปพิชญา</t>
  </si>
  <si>
    <t>จันทวงษ์</t>
  </si>
  <si>
    <t>พรรณพัชร</t>
  </si>
  <si>
    <t>พัชญนันท์</t>
  </si>
  <si>
    <t>ทองบ่อ</t>
  </si>
  <si>
    <t>พิชชาภา</t>
  </si>
  <si>
    <t>สาแก้ว</t>
  </si>
  <si>
    <t>พิมพาภรณ์</t>
  </si>
  <si>
    <t>เกตุภาค</t>
  </si>
  <si>
    <t>ภวมัย</t>
  </si>
  <si>
    <t>ดีตูม</t>
  </si>
  <si>
    <t>วชิราพร</t>
  </si>
  <si>
    <t>วริยา</t>
  </si>
  <si>
    <t>เริงขวัญ</t>
  </si>
  <si>
    <t>ศศิธร</t>
  </si>
  <si>
    <t>คชินทร</t>
  </si>
  <si>
    <t>ศิริรัตน์</t>
  </si>
  <si>
    <t>พรมมา</t>
  </si>
  <si>
    <t>สายฝน</t>
  </si>
  <si>
    <t>สุพัชญา</t>
  </si>
  <si>
    <t>สุภาวิกา</t>
  </si>
  <si>
    <t>คงมี</t>
  </si>
  <si>
    <t>รวมจำนวนนักเรียน 35 คน</t>
  </si>
  <si>
    <t>กัณภัทร</t>
  </si>
  <si>
    <t>มุสิจะ</t>
  </si>
  <si>
    <t>กิตติศักดิ์</t>
  </si>
  <si>
    <t>ชาวบ้านกร่าง</t>
  </si>
  <si>
    <t>ขรรค์ชัย</t>
  </si>
  <si>
    <t>แก้วใหญ่</t>
  </si>
  <si>
    <t>ขอบคุณ</t>
  </si>
  <si>
    <t>ใจอดทน</t>
  </si>
  <si>
    <t>ณรงค์ชัย</t>
  </si>
  <si>
    <t>ศรีรัตน์</t>
  </si>
  <si>
    <t>ณัฐดนัย</t>
  </si>
  <si>
    <t>บุญครอง</t>
  </si>
  <si>
    <t>ณัฐภพ</t>
  </si>
  <si>
    <t>ปิ่นวิเศษ</t>
  </si>
  <si>
    <t>ตรัยรัตน์</t>
  </si>
  <si>
    <t>ธนพัฒน์</t>
  </si>
  <si>
    <t>ขุนสอาดศรี</t>
  </si>
  <si>
    <t>ธีรวุฒิ</t>
  </si>
  <si>
    <t>รูปขำดี</t>
  </si>
  <si>
    <t>ปกรณ์ยศ</t>
  </si>
  <si>
    <t>นาคศรีพรหม</t>
  </si>
  <si>
    <t>ผดุงวิทย์</t>
  </si>
  <si>
    <t>ชาวชัยนาท</t>
  </si>
  <si>
    <t>พัสกร</t>
  </si>
  <si>
    <t>แก่นจันทร์หอม</t>
  </si>
  <si>
    <t>พิชิตชัย</t>
  </si>
  <si>
    <t>พีรวัฒน์</t>
  </si>
  <si>
    <t>ภาสกร</t>
  </si>
  <si>
    <t>ภูธะเนศ</t>
  </si>
  <si>
    <t>สง่างาม</t>
  </si>
  <si>
    <t>อุดมผล</t>
  </si>
  <si>
    <t>สุริยะ</t>
  </si>
  <si>
    <t>ทองยากลั่น</t>
  </si>
  <si>
    <t>กันธิชา</t>
  </si>
  <si>
    <t>ทองเปี่ยม</t>
  </si>
  <si>
    <t>จิรัชยา</t>
  </si>
  <si>
    <t>ชนาภา</t>
  </si>
  <si>
    <t>สุดสวาท</t>
  </si>
  <si>
    <t>ณัฐพร</t>
  </si>
  <si>
    <t>ม่วงเอี่ยม</t>
  </si>
  <si>
    <t>นัทชา</t>
  </si>
  <si>
    <t>ปานอำพัน</t>
  </si>
  <si>
    <t>เนตรดา</t>
  </si>
  <si>
    <t>ช่วงวิเชียร</t>
  </si>
  <si>
    <t>บัณฑิตา</t>
  </si>
  <si>
    <t>บุญเปรมปรี</t>
  </si>
  <si>
    <t>เพชรไพลิน</t>
  </si>
  <si>
    <t>กลั่นเจริญ</t>
  </si>
  <si>
    <t>มัณฑนา</t>
  </si>
  <si>
    <t>วงษ์ประเสริฐ</t>
  </si>
  <si>
    <t>วนัชพร</t>
  </si>
  <si>
    <t>ชาวหนองเพียร</t>
  </si>
  <si>
    <t>เทียนทองคำ</t>
  </si>
  <si>
    <t>อรจิรา</t>
  </si>
  <si>
    <t>อินทิวา</t>
  </si>
  <si>
    <t>ปัญญาศิริภิญโญ</t>
  </si>
  <si>
    <t>รวมจำนวนนักเรียน 34 คน</t>
  </si>
  <si>
    <t>จิรเดช</t>
  </si>
  <si>
    <t>สีสุก</t>
  </si>
  <si>
    <t>ฉัตรดนัย</t>
  </si>
  <si>
    <t>ณัฐนนท์</t>
  </si>
  <si>
    <t>เชื้อรามัญ</t>
  </si>
  <si>
    <t>ดนุสรณ์</t>
  </si>
  <si>
    <t>ธนโชติ</t>
  </si>
  <si>
    <t>แสงศรี</t>
  </si>
  <si>
    <t>บรรณพงศ์</t>
  </si>
  <si>
    <t>จันทวาท</t>
  </si>
  <si>
    <t>พฤษวัฒน์</t>
  </si>
  <si>
    <t>ฝอยทอง</t>
  </si>
  <si>
    <t>พิภัช</t>
  </si>
  <si>
    <t>จันทมาลี</t>
  </si>
  <si>
    <t>เพลงไทย</t>
  </si>
  <si>
    <t>ภัคพล</t>
  </si>
  <si>
    <t>ภูสิษฐ์พงษ์</t>
  </si>
  <si>
    <t>ศรีสวัสดิ์</t>
  </si>
  <si>
    <t>วชิรธรรม</t>
  </si>
  <si>
    <t>อ่อนน้อม</t>
  </si>
  <si>
    <t>สิรภัทร</t>
  </si>
  <si>
    <t>สุเมธ</t>
  </si>
  <si>
    <t>ลึกล้ำ</t>
  </si>
  <si>
    <t>สุรพัศ</t>
  </si>
  <si>
    <t>สุขแจ่ม</t>
  </si>
  <si>
    <t>กัญญาพัชร</t>
  </si>
  <si>
    <t>จิรวงศ์รุ่งเรือง</t>
  </si>
  <si>
    <t>ชญาภา</t>
  </si>
  <si>
    <t>คล้ายจินดา</t>
  </si>
  <si>
    <t>ชัชญาณิช</t>
  </si>
  <si>
    <t>ปิ่นโพธิ์</t>
  </si>
  <si>
    <t>ชิษนุศา</t>
  </si>
  <si>
    <t>ณัฐกานต์</t>
  </si>
  <si>
    <t>คนยงค์</t>
  </si>
  <si>
    <t>ธนิษฐา</t>
  </si>
  <si>
    <t>ธัญญารัตน์</t>
  </si>
  <si>
    <t>สังข์เงิน</t>
  </si>
  <si>
    <t>นลพรรณ</t>
  </si>
  <si>
    <t>สุนทรีเกษม</t>
  </si>
  <si>
    <t>นัทธมน</t>
  </si>
  <si>
    <t>ช้างเขียว</t>
  </si>
  <si>
    <t>ปณวรรณ</t>
  </si>
  <si>
    <t>ศรีอำพัน</t>
  </si>
  <si>
    <t>ปรีญานุช</t>
  </si>
  <si>
    <t>วงษ์ศรี</t>
  </si>
  <si>
    <t>พิมรภัทร</t>
  </si>
  <si>
    <t>ไตรยราศ</t>
  </si>
  <si>
    <t>ภัทรวดี</t>
  </si>
  <si>
    <t>วิเศษสินธ์</t>
  </si>
  <si>
    <t>ภัสสร</t>
  </si>
  <si>
    <t>ศรีวิระ</t>
  </si>
  <si>
    <t>รัตนมณี</t>
  </si>
  <si>
    <t>ภัณการ</t>
  </si>
  <si>
    <t>รุ่งฟ้า</t>
  </si>
  <si>
    <t>โพธิ์ช้อย</t>
  </si>
  <si>
    <t>สุกันยา</t>
  </si>
  <si>
    <t>รวมจำนวนนักเรียน 32 คน</t>
  </si>
  <si>
    <t>กิตติคุณ</t>
  </si>
  <si>
    <t>ม่วงพรวน</t>
  </si>
  <si>
    <t>กิตติพร</t>
  </si>
  <si>
    <t>อินทร์ใจเอื้อ</t>
  </si>
  <si>
    <t>โกมล</t>
  </si>
  <si>
    <t>คล้ายเดือน</t>
  </si>
  <si>
    <t>จีราวัฒน์</t>
  </si>
  <si>
    <t>ดนย์นรินทร์</t>
  </si>
  <si>
    <t>ปรางค์สอน</t>
  </si>
  <si>
    <t>ธงชัย</t>
  </si>
  <si>
    <t>เธียรประณีต</t>
  </si>
  <si>
    <t>นนท์วศิน</t>
  </si>
  <si>
    <t>ปิติภัทร์วรานนท์</t>
  </si>
  <si>
    <t>ปกรณ์เกียรติ</t>
  </si>
  <si>
    <t>เบญจสกุล</t>
  </si>
  <si>
    <t>พัฒนพล</t>
  </si>
  <si>
    <t>ศรีพุทธา</t>
  </si>
  <si>
    <t>ไพโรจน์</t>
  </si>
  <si>
    <t>นรารมย์</t>
  </si>
  <si>
    <t>ภราดร</t>
  </si>
  <si>
    <t>พุ่มเจริญ</t>
  </si>
  <si>
    <t>ภัทรบดินทร์</t>
  </si>
  <si>
    <t>แสงดารา</t>
  </si>
  <si>
    <t>ภาณุ</t>
  </si>
  <si>
    <t>สุขทองดี</t>
  </si>
  <si>
    <t>ภาณุพงศ์</t>
  </si>
  <si>
    <t>ภูมิภัทร์</t>
  </si>
  <si>
    <t>เงินขาว</t>
  </si>
  <si>
    <t>วิทวัส</t>
  </si>
  <si>
    <t>บัวอุไร</t>
  </si>
  <si>
    <t>กิจสุกราย</t>
  </si>
  <si>
    <t>ศุภกันต์</t>
  </si>
  <si>
    <t>รุ่งเจริญ</t>
  </si>
  <si>
    <t>อภินัทธ์</t>
  </si>
  <si>
    <t>บุญเหลือ</t>
  </si>
  <si>
    <t>กัลยกร</t>
  </si>
  <si>
    <t>ฐิติรัตน์</t>
  </si>
  <si>
    <t>นิยมทอง</t>
  </si>
  <si>
    <t>ณัฐมน</t>
  </si>
  <si>
    <t>ทิพิญา</t>
  </si>
  <si>
    <t>อรุณฉาย</t>
  </si>
  <si>
    <t>พจนารถ</t>
  </si>
  <si>
    <t>ใจหาญ</t>
  </si>
  <si>
    <t>พิมรภา</t>
  </si>
  <si>
    <t>ใจตรง</t>
  </si>
  <si>
    <t>รมย์ธิรา</t>
  </si>
  <si>
    <t>เพชรดี</t>
  </si>
  <si>
    <t>รัตนาวดี</t>
  </si>
  <si>
    <t>คุ้มพ่วงมี</t>
  </si>
  <si>
    <t>วนิดา</t>
  </si>
  <si>
    <t>อุบลแย้ม</t>
  </si>
  <si>
    <t>เนียมเท้า</t>
  </si>
  <si>
    <t>สุรีย์รัตน์</t>
  </si>
  <si>
    <t>บริบูรณ์</t>
  </si>
  <si>
    <t>อนันฐพร</t>
  </si>
  <si>
    <t>สอนลี</t>
  </si>
  <si>
    <t>อรพินท์</t>
  </si>
  <si>
    <t>ใจทัศน์กุล</t>
  </si>
  <si>
    <t xml:space="preserve">รายวิชา........รหัสวิชา.............หน่วยกิต......ปีการศึกษา2566 ภาคเรียนที่   2   ระดับชั้นม.1/1 </t>
  </si>
  <si>
    <t>รายวิชา........รหัสวิชา.............หน่วยกิต......ปีการศึกษา2566 ภาคเรียนที่   12   ระดับชั้นม.1/2</t>
  </si>
  <si>
    <t xml:space="preserve">รายวิชา........รหัสวิชา.............หน่วยกิต......ปีการศึกษา2566 ภาคเรียนที่   2   ระดับชั้นม.1/3 </t>
  </si>
  <si>
    <t>รายวิชา........รหัสวิชา.............หน่วยกิต......ปีการศึกษา2566 ภาคเรียนที่   2   ระดับชั้นม.1/4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</si>
</sst>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8"/>
  <sheetViews>
    <sheetView topLeftCell="A34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2" t="s">
        <v>1</v>
      </c>
      <c r="F1" s="32"/>
      <c r="G1" s="32"/>
      <c r="H1" s="32"/>
      <c r="I1" s="32"/>
      <c r="J1" s="32"/>
      <c r="K1" s="32"/>
      <c r="L1" s="32"/>
      <c r="M1" s="32"/>
      <c r="N1" s="32"/>
    </row>
    <row r="2" spans="1:33" ht="25.5" customHeight="1">
      <c r="A2" s="11"/>
      <c r="D2" s="10" t="s">
        <v>283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43"/>
      <c r="C3" s="43"/>
      <c r="D3" s="43"/>
      <c r="E3" s="43"/>
      <c r="F3" s="43"/>
      <c r="G3" s="43"/>
      <c r="H3" s="2"/>
      <c r="K3" s="2"/>
    </row>
    <row r="4" spans="1:33" ht="34.5" customHeight="1">
      <c r="A4" s="23" t="s">
        <v>2</v>
      </c>
      <c r="B4" s="7" t="s">
        <v>6</v>
      </c>
      <c r="C4" s="34" t="s">
        <v>3</v>
      </c>
      <c r="D4" s="35"/>
      <c r="E4" s="36"/>
      <c r="F4" s="23" t="s">
        <v>4</v>
      </c>
      <c r="G4" s="7" t="s">
        <v>5</v>
      </c>
      <c r="H4" s="23" t="s">
        <v>8</v>
      </c>
      <c r="I4" s="7" t="s">
        <v>9</v>
      </c>
      <c r="J4" s="7" t="s">
        <v>10</v>
      </c>
      <c r="K4" s="23" t="s">
        <v>0</v>
      </c>
      <c r="L4" s="23" t="s">
        <v>12</v>
      </c>
      <c r="M4" s="7" t="s">
        <v>13</v>
      </c>
      <c r="N4" s="34" t="s">
        <v>15</v>
      </c>
      <c r="O4" s="35"/>
      <c r="P4" s="35"/>
      <c r="Q4" s="35"/>
      <c r="R4" s="35"/>
      <c r="S4" s="35"/>
      <c r="T4" s="35"/>
      <c r="U4" s="35"/>
      <c r="V4" s="36"/>
      <c r="W4" s="26" t="s">
        <v>16</v>
      </c>
      <c r="X4" s="27"/>
      <c r="Y4" s="27"/>
      <c r="Z4" s="27"/>
      <c r="AA4" s="27"/>
      <c r="AB4" s="28"/>
      <c r="AC4" s="21" t="s">
        <v>18</v>
      </c>
      <c r="AD4" s="21" t="s">
        <v>21</v>
      </c>
      <c r="AE4" s="21" t="s">
        <v>22</v>
      </c>
      <c r="AF4" s="21" t="s">
        <v>19</v>
      </c>
      <c r="AG4" s="21" t="s">
        <v>12</v>
      </c>
    </row>
    <row r="5" spans="1:33" ht="21">
      <c r="A5" s="24"/>
      <c r="B5" s="14" t="s">
        <v>7</v>
      </c>
      <c r="C5" s="37"/>
      <c r="D5" s="38"/>
      <c r="E5" s="39"/>
      <c r="F5" s="24"/>
      <c r="G5" s="14" t="s">
        <v>8</v>
      </c>
      <c r="H5" s="24"/>
      <c r="I5" s="14" t="s">
        <v>8</v>
      </c>
      <c r="J5" s="14" t="s">
        <v>11</v>
      </c>
      <c r="K5" s="24"/>
      <c r="L5" s="24"/>
      <c r="M5" s="14" t="s">
        <v>14</v>
      </c>
      <c r="N5" s="40"/>
      <c r="O5" s="41"/>
      <c r="P5" s="41"/>
      <c r="Q5" s="41"/>
      <c r="R5" s="41"/>
      <c r="S5" s="41"/>
      <c r="T5" s="41"/>
      <c r="U5" s="41"/>
      <c r="V5" s="42"/>
      <c r="W5" s="29" t="s">
        <v>17</v>
      </c>
      <c r="X5" s="30"/>
      <c r="Y5" s="30"/>
      <c r="Z5" s="30"/>
      <c r="AA5" s="30"/>
      <c r="AB5" s="31"/>
      <c r="AC5" s="22"/>
      <c r="AD5" s="22"/>
      <c r="AE5" s="22"/>
      <c r="AF5" s="22"/>
      <c r="AG5" s="22"/>
    </row>
    <row r="6" spans="1:33" ht="21">
      <c r="A6" s="25"/>
      <c r="C6" s="40"/>
      <c r="D6" s="41"/>
      <c r="E6" s="42"/>
      <c r="F6" s="2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18">
        <v>10920</v>
      </c>
      <c r="C7" s="44" t="s">
        <v>28</v>
      </c>
      <c r="D7" s="45" t="s">
        <v>48</v>
      </c>
      <c r="E7" s="45" t="s">
        <v>49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10921</v>
      </c>
      <c r="C8" s="44" t="s">
        <v>28</v>
      </c>
      <c r="D8" s="44" t="s">
        <v>50</v>
      </c>
      <c r="E8" s="44" t="s">
        <v>51</v>
      </c>
      <c r="F8" s="1">
        <v>2</v>
      </c>
      <c r="G8" s="9"/>
      <c r="H8" s="9"/>
      <c r="I8" s="9"/>
      <c r="J8" s="9"/>
      <c r="K8" s="9">
        <f t="shared" ref="K8:K4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1" si="2">SUM(N8:U8)/8</f>
        <v>0</v>
      </c>
      <c r="W8" s="9"/>
      <c r="X8" s="9"/>
      <c r="Y8" s="9"/>
      <c r="Z8" s="9"/>
      <c r="AA8" s="9"/>
      <c r="AB8" s="9">
        <f t="shared" ref="AB8:AB41" si="3">SUM(W8:AA8)/5</f>
        <v>0</v>
      </c>
      <c r="AC8" s="9"/>
      <c r="AD8" s="9"/>
      <c r="AE8" s="9"/>
      <c r="AF8" s="9"/>
      <c r="AG8" s="9">
        <f t="shared" ref="AG8:AG41" si="4">SUM(AC8:AF8)*100/100</f>
        <v>0</v>
      </c>
    </row>
    <row r="9" spans="1:33" ht="21">
      <c r="A9" s="12">
        <v>1</v>
      </c>
      <c r="B9" s="18">
        <v>10922</v>
      </c>
      <c r="C9" s="44" t="s">
        <v>28</v>
      </c>
      <c r="D9" s="44" t="s">
        <v>52</v>
      </c>
      <c r="E9" s="44" t="s">
        <v>53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10923</v>
      </c>
      <c r="C10" s="44" t="s">
        <v>28</v>
      </c>
      <c r="D10" s="44" t="s">
        <v>54</v>
      </c>
      <c r="E10" s="44" t="s">
        <v>55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10924</v>
      </c>
      <c r="C11" s="44" t="s">
        <v>28</v>
      </c>
      <c r="D11" s="44" t="s">
        <v>56</v>
      </c>
      <c r="E11" s="44" t="s">
        <v>57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10925</v>
      </c>
      <c r="C12" s="44" t="s">
        <v>28</v>
      </c>
      <c r="D12" s="44" t="s">
        <v>58</v>
      </c>
      <c r="E12" s="44" t="s">
        <v>59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10926</v>
      </c>
      <c r="C13" s="44" t="s">
        <v>28</v>
      </c>
      <c r="D13" s="45" t="s">
        <v>60</v>
      </c>
      <c r="E13" s="45" t="s">
        <v>33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10927</v>
      </c>
      <c r="C14" s="44" t="s">
        <v>28</v>
      </c>
      <c r="D14" s="44" t="s">
        <v>61</v>
      </c>
      <c r="E14" s="44" t="s">
        <v>62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10928</v>
      </c>
      <c r="C15" s="44" t="s">
        <v>28</v>
      </c>
      <c r="D15" s="45" t="s">
        <v>63</v>
      </c>
      <c r="E15" s="45" t="s">
        <v>64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10929</v>
      </c>
      <c r="C16" s="44" t="s">
        <v>28</v>
      </c>
      <c r="D16" s="44" t="s">
        <v>65</v>
      </c>
      <c r="E16" s="44" t="s">
        <v>66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10930</v>
      </c>
      <c r="C17" s="44" t="s">
        <v>28</v>
      </c>
      <c r="D17" s="44" t="s">
        <v>67</v>
      </c>
      <c r="E17" s="44" t="s">
        <v>68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42">
      <c r="A18" s="12">
        <v>1</v>
      </c>
      <c r="B18" s="18">
        <v>10931</v>
      </c>
      <c r="C18" s="44" t="s">
        <v>28</v>
      </c>
      <c r="D18" s="45" t="s">
        <v>69</v>
      </c>
      <c r="E18" s="46" t="s">
        <v>70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10932</v>
      </c>
      <c r="C19" s="44" t="s">
        <v>28</v>
      </c>
      <c r="D19" s="45" t="s">
        <v>71</v>
      </c>
      <c r="E19" s="45" t="s">
        <v>72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10933</v>
      </c>
      <c r="C20" s="44" t="s">
        <v>28</v>
      </c>
      <c r="D20" s="45" t="s">
        <v>73</v>
      </c>
      <c r="E20" s="45" t="s">
        <v>74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10934</v>
      </c>
      <c r="C21" s="44" t="s">
        <v>28</v>
      </c>
      <c r="D21" s="44" t="s">
        <v>75</v>
      </c>
      <c r="E21" s="44" t="s">
        <v>76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10935</v>
      </c>
      <c r="C22" s="44" t="s">
        <v>28</v>
      </c>
      <c r="D22" s="44" t="s">
        <v>77</v>
      </c>
      <c r="E22" s="44" t="s">
        <v>78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10936</v>
      </c>
      <c r="C23" s="44" t="s">
        <v>31</v>
      </c>
      <c r="D23" s="44" t="s">
        <v>79</v>
      </c>
      <c r="E23" s="44" t="s">
        <v>80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10937</v>
      </c>
      <c r="C24" s="44" t="s">
        <v>31</v>
      </c>
      <c r="D24" s="44" t="s">
        <v>81</v>
      </c>
      <c r="E24" s="44" t="s">
        <v>82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10938</v>
      </c>
      <c r="C25" s="44" t="s">
        <v>31</v>
      </c>
      <c r="D25" s="44" t="s">
        <v>83</v>
      </c>
      <c r="E25" s="44" t="s">
        <v>84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10939</v>
      </c>
      <c r="C26" s="44" t="s">
        <v>31</v>
      </c>
      <c r="D26" s="44" t="s">
        <v>85</v>
      </c>
      <c r="E26" s="44" t="s">
        <v>35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10940</v>
      </c>
      <c r="C27" s="44" t="s">
        <v>31</v>
      </c>
      <c r="D27" s="44" t="s">
        <v>86</v>
      </c>
      <c r="E27" s="44" t="s">
        <v>87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10941</v>
      </c>
      <c r="C28" s="44" t="s">
        <v>31</v>
      </c>
      <c r="D28" s="44" t="s">
        <v>88</v>
      </c>
      <c r="E28" s="44" t="s">
        <v>89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10942</v>
      </c>
      <c r="C29" s="44" t="s">
        <v>31</v>
      </c>
      <c r="D29" s="45" t="s">
        <v>90</v>
      </c>
      <c r="E29" s="45" t="s">
        <v>29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10943</v>
      </c>
      <c r="C30" s="44" t="s">
        <v>31</v>
      </c>
      <c r="D30" s="44" t="s">
        <v>91</v>
      </c>
      <c r="E30" s="44" t="s">
        <v>92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10944</v>
      </c>
      <c r="C31" s="44" t="s">
        <v>31</v>
      </c>
      <c r="D31" s="44" t="s">
        <v>93</v>
      </c>
      <c r="E31" s="44" t="s">
        <v>94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10945</v>
      </c>
      <c r="C32" s="44" t="s">
        <v>31</v>
      </c>
      <c r="D32" s="44" t="s">
        <v>95</v>
      </c>
      <c r="E32" s="44" t="s">
        <v>96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10946</v>
      </c>
      <c r="C33" s="44" t="s">
        <v>31</v>
      </c>
      <c r="D33" s="45" t="s">
        <v>97</v>
      </c>
      <c r="E33" s="45" t="s">
        <v>98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10947</v>
      </c>
      <c r="C34" s="44" t="s">
        <v>31</v>
      </c>
      <c r="D34" s="45" t="s">
        <v>99</v>
      </c>
      <c r="E34" s="45" t="s">
        <v>32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10948</v>
      </c>
      <c r="C35" s="44" t="s">
        <v>31</v>
      </c>
      <c r="D35" s="45" t="s">
        <v>100</v>
      </c>
      <c r="E35" s="45" t="s">
        <v>101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10949</v>
      </c>
      <c r="C36" s="44" t="s">
        <v>31</v>
      </c>
      <c r="D36" s="44" t="s">
        <v>102</v>
      </c>
      <c r="E36" s="44" t="s">
        <v>103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10950</v>
      </c>
      <c r="C37" s="44" t="s">
        <v>31</v>
      </c>
      <c r="D37" s="44" t="s">
        <v>104</v>
      </c>
      <c r="E37" s="44" t="s">
        <v>105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10951</v>
      </c>
      <c r="C38" s="44" t="s">
        <v>31</v>
      </c>
      <c r="D38" s="45" t="s">
        <v>106</v>
      </c>
      <c r="E38" s="45" t="s">
        <v>29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10952</v>
      </c>
      <c r="C39" s="44" t="s">
        <v>31</v>
      </c>
      <c r="D39" s="44" t="s">
        <v>107</v>
      </c>
      <c r="E39" s="44" t="s">
        <v>44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10953</v>
      </c>
      <c r="C40" s="44" t="s">
        <v>31</v>
      </c>
      <c r="D40" s="44" t="s">
        <v>47</v>
      </c>
      <c r="E40" s="44" t="s">
        <v>84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10954</v>
      </c>
      <c r="C41" s="44" t="s">
        <v>31</v>
      </c>
      <c r="D41" s="44" t="s">
        <v>108</v>
      </c>
      <c r="E41" s="44" t="s">
        <v>109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5"/>
      <c r="B42" s="5"/>
      <c r="C42" s="5"/>
      <c r="D42" s="5"/>
      <c r="E42" s="33" t="s">
        <v>110</v>
      </c>
      <c r="F42" s="33"/>
      <c r="G42" s="5"/>
      <c r="I42" s="4"/>
      <c r="J42" s="4" t="s">
        <v>23</v>
      </c>
      <c r="K42" s="4"/>
      <c r="L42" s="3">
        <f>SUM(L7:L41)*100/3500</f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4"/>
      <c r="AC42" s="4"/>
      <c r="AD42" s="5" t="s">
        <v>24</v>
      </c>
      <c r="AG42" s="3">
        <f>SUM(AG7:AG41)*100/3500</f>
        <v>0</v>
      </c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 t="s">
        <v>25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 t="s">
        <v>26</v>
      </c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27</v>
      </c>
      <c r="AC48" s="5"/>
      <c r="AD48" s="5"/>
      <c r="AE48" s="5"/>
      <c r="AF48" s="5"/>
      <c r="AG48" s="5"/>
    </row>
  </sheetData>
  <mergeCells count="17">
    <mergeCell ref="E1:N1"/>
    <mergeCell ref="E42:F42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47"/>
  <sheetViews>
    <sheetView topLeftCell="B31" workbookViewId="0">
      <selection activeCell="D2" sqref="D2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3" t="s">
        <v>1</v>
      </c>
      <c r="F1" s="33"/>
      <c r="G1" s="33"/>
      <c r="H1" s="33"/>
      <c r="I1" s="33"/>
      <c r="J1" s="33"/>
      <c r="K1" s="33"/>
      <c r="L1" s="33"/>
      <c r="M1" s="33"/>
      <c r="N1" s="3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284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38"/>
      <c r="C3" s="38"/>
      <c r="D3" s="38"/>
      <c r="E3" s="38"/>
      <c r="F3" s="38"/>
      <c r="G3" s="38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23" t="s">
        <v>2</v>
      </c>
      <c r="B4" s="7" t="s">
        <v>6</v>
      </c>
      <c r="C4" s="34" t="s">
        <v>3</v>
      </c>
      <c r="D4" s="35"/>
      <c r="E4" s="36"/>
      <c r="F4" s="23" t="s">
        <v>4</v>
      </c>
      <c r="G4" s="7" t="s">
        <v>5</v>
      </c>
      <c r="H4" s="23" t="s">
        <v>8</v>
      </c>
      <c r="I4" s="7" t="s">
        <v>9</v>
      </c>
      <c r="J4" s="7" t="s">
        <v>10</v>
      </c>
      <c r="K4" s="23" t="s">
        <v>0</v>
      </c>
      <c r="L4" s="23" t="s">
        <v>12</v>
      </c>
      <c r="M4" s="7" t="s">
        <v>13</v>
      </c>
      <c r="N4" s="34" t="s">
        <v>15</v>
      </c>
      <c r="O4" s="35"/>
      <c r="P4" s="35"/>
      <c r="Q4" s="35"/>
      <c r="R4" s="35"/>
      <c r="S4" s="35"/>
      <c r="T4" s="35"/>
      <c r="U4" s="35"/>
      <c r="V4" s="36"/>
      <c r="W4" s="26" t="s">
        <v>16</v>
      </c>
      <c r="X4" s="27"/>
      <c r="Y4" s="27"/>
      <c r="Z4" s="27"/>
      <c r="AA4" s="27"/>
      <c r="AB4" s="28"/>
      <c r="AC4" s="21" t="s">
        <v>18</v>
      </c>
      <c r="AD4" s="21" t="s">
        <v>21</v>
      </c>
      <c r="AE4" s="21" t="s">
        <v>22</v>
      </c>
      <c r="AF4" s="21" t="s">
        <v>19</v>
      </c>
      <c r="AG4" s="21" t="s">
        <v>12</v>
      </c>
    </row>
    <row r="5" spans="1:33">
      <c r="A5" s="24"/>
      <c r="B5" s="14" t="s">
        <v>7</v>
      </c>
      <c r="C5" s="37"/>
      <c r="D5" s="38"/>
      <c r="E5" s="39"/>
      <c r="F5" s="24"/>
      <c r="G5" s="14" t="s">
        <v>8</v>
      </c>
      <c r="H5" s="24"/>
      <c r="I5" s="14" t="s">
        <v>8</v>
      </c>
      <c r="J5" s="14" t="s">
        <v>11</v>
      </c>
      <c r="K5" s="24"/>
      <c r="L5" s="24"/>
      <c r="M5" s="14" t="s">
        <v>14</v>
      </c>
      <c r="N5" s="40"/>
      <c r="O5" s="41"/>
      <c r="P5" s="41"/>
      <c r="Q5" s="41"/>
      <c r="R5" s="41"/>
      <c r="S5" s="41"/>
      <c r="T5" s="41"/>
      <c r="U5" s="41"/>
      <c r="V5" s="42"/>
      <c r="W5" s="29" t="s">
        <v>17</v>
      </c>
      <c r="X5" s="30"/>
      <c r="Y5" s="30"/>
      <c r="Z5" s="30"/>
      <c r="AA5" s="30"/>
      <c r="AB5" s="31"/>
      <c r="AC5" s="22"/>
      <c r="AD5" s="22"/>
      <c r="AE5" s="22"/>
      <c r="AF5" s="22"/>
      <c r="AG5" s="22"/>
    </row>
    <row r="6" spans="1:33">
      <c r="A6" s="25"/>
      <c r="B6" s="15"/>
      <c r="C6" s="40"/>
      <c r="D6" s="41"/>
      <c r="E6" s="42"/>
      <c r="F6" s="2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18">
        <v>10955</v>
      </c>
      <c r="C7" s="48" t="s">
        <v>28</v>
      </c>
      <c r="D7" s="49" t="s">
        <v>111</v>
      </c>
      <c r="E7" s="49" t="s">
        <v>112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0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0">
        <v>10956</v>
      </c>
      <c r="C8" s="48" t="s">
        <v>28</v>
      </c>
      <c r="D8" s="48" t="s">
        <v>113</v>
      </c>
      <c r="E8" s="48" t="s">
        <v>114</v>
      </c>
      <c r="F8" s="1">
        <v>2</v>
      </c>
      <c r="G8" s="1"/>
      <c r="H8" s="1"/>
      <c r="I8" s="1"/>
      <c r="J8" s="1"/>
      <c r="K8" s="1">
        <f t="shared" ref="K8:K40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0" si="2">SUM(N8:U8)/8</f>
        <v>0</v>
      </c>
      <c r="W8" s="1"/>
      <c r="X8" s="1"/>
      <c r="Y8" s="1"/>
      <c r="Z8" s="1"/>
      <c r="AA8" s="1"/>
      <c r="AB8" s="1">
        <f t="shared" ref="AB8:AB40" si="3">SUM(W8:AA8)/5</f>
        <v>0</v>
      </c>
      <c r="AC8" s="1"/>
      <c r="AD8" s="1"/>
      <c r="AE8" s="1"/>
      <c r="AF8" s="1"/>
      <c r="AG8" s="1">
        <f t="shared" ref="AG8:AG40" si="4">SUM(AC8:AF8)*100/100</f>
        <v>0</v>
      </c>
    </row>
    <row r="9" spans="1:33">
      <c r="A9" s="1">
        <v>2</v>
      </c>
      <c r="B9" s="18">
        <v>10957</v>
      </c>
      <c r="C9" s="48" t="s">
        <v>28</v>
      </c>
      <c r="D9" s="48" t="s">
        <v>115</v>
      </c>
      <c r="E9" s="48" t="s">
        <v>116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8">
        <v>10958</v>
      </c>
      <c r="C10" s="48" t="s">
        <v>28</v>
      </c>
      <c r="D10" s="48" t="s">
        <v>117</v>
      </c>
      <c r="E10" s="48" t="s">
        <v>118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0">
        <v>10959</v>
      </c>
      <c r="C11" s="48" t="s">
        <v>28</v>
      </c>
      <c r="D11" s="49" t="s">
        <v>119</v>
      </c>
      <c r="E11" s="49" t="s">
        <v>120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8">
        <v>10960</v>
      </c>
      <c r="C12" s="48" t="s">
        <v>28</v>
      </c>
      <c r="D12" s="48" t="s">
        <v>121</v>
      </c>
      <c r="E12" s="48" t="s">
        <v>122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8">
        <v>10961</v>
      </c>
      <c r="C13" s="48" t="s">
        <v>28</v>
      </c>
      <c r="D13" s="48" t="s">
        <v>123</v>
      </c>
      <c r="E13" s="48" t="s">
        <v>124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0">
        <v>10962</v>
      </c>
      <c r="C14" s="48" t="s">
        <v>28</v>
      </c>
      <c r="D14" s="48" t="s">
        <v>125</v>
      </c>
      <c r="E14" s="48" t="s">
        <v>30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8">
        <v>10963</v>
      </c>
      <c r="C15" s="48" t="s">
        <v>28</v>
      </c>
      <c r="D15" s="48" t="s">
        <v>126</v>
      </c>
      <c r="E15" s="48" t="s">
        <v>127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8">
        <v>10964</v>
      </c>
      <c r="C16" s="48" t="s">
        <v>28</v>
      </c>
      <c r="D16" s="49" t="s">
        <v>128</v>
      </c>
      <c r="E16" s="49" t="s">
        <v>129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0">
        <v>10965</v>
      </c>
      <c r="C17" s="48" t="s">
        <v>28</v>
      </c>
      <c r="D17" s="48" t="s">
        <v>130</v>
      </c>
      <c r="E17" s="48" t="s">
        <v>131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8">
        <v>10966</v>
      </c>
      <c r="C18" s="48" t="s">
        <v>28</v>
      </c>
      <c r="D18" s="48" t="s">
        <v>132</v>
      </c>
      <c r="E18" s="48" t="s">
        <v>133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 ht="42">
      <c r="A19" s="1">
        <v>2</v>
      </c>
      <c r="B19" s="18">
        <v>10967</v>
      </c>
      <c r="C19" s="48" t="s">
        <v>28</v>
      </c>
      <c r="D19" s="49" t="s">
        <v>134</v>
      </c>
      <c r="E19" s="49" t="s">
        <v>135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0">
        <v>10968</v>
      </c>
      <c r="C20" s="48" t="s">
        <v>28</v>
      </c>
      <c r="D20" s="48" t="s">
        <v>136</v>
      </c>
      <c r="E20" s="48" t="s">
        <v>30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8">
        <v>10969</v>
      </c>
      <c r="C21" s="48" t="s">
        <v>28</v>
      </c>
      <c r="D21" s="49" t="s">
        <v>137</v>
      </c>
      <c r="E21" s="49" t="s">
        <v>33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8">
        <v>10970</v>
      </c>
      <c r="C22" s="48" t="s">
        <v>28</v>
      </c>
      <c r="D22" s="48" t="s">
        <v>138</v>
      </c>
      <c r="E22" s="48" t="s">
        <v>84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0">
        <v>10971</v>
      </c>
      <c r="C23" s="48" t="s">
        <v>28</v>
      </c>
      <c r="D23" s="48" t="s">
        <v>139</v>
      </c>
      <c r="E23" s="48" t="s">
        <v>140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8">
        <v>10972</v>
      </c>
      <c r="C24" s="48" t="s">
        <v>28</v>
      </c>
      <c r="D24" s="48" t="s">
        <v>40</v>
      </c>
      <c r="E24" s="48" t="s">
        <v>141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8">
        <v>10973</v>
      </c>
      <c r="C25" s="48" t="s">
        <v>28</v>
      </c>
      <c r="D25" s="49" t="s">
        <v>142</v>
      </c>
      <c r="E25" s="49" t="s">
        <v>143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 ht="42">
      <c r="A26" s="1">
        <v>2</v>
      </c>
      <c r="B26" s="20">
        <v>10974</v>
      </c>
      <c r="C26" s="48" t="s">
        <v>28</v>
      </c>
      <c r="D26" s="49" t="s">
        <v>46</v>
      </c>
      <c r="E26" s="49" t="s">
        <v>131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8">
        <v>10975</v>
      </c>
      <c r="C27" s="48" t="s">
        <v>31</v>
      </c>
      <c r="D27" s="49" t="s">
        <v>144</v>
      </c>
      <c r="E27" s="49" t="s">
        <v>145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8">
        <v>10976</v>
      </c>
      <c r="C28" s="48" t="s">
        <v>31</v>
      </c>
      <c r="D28" s="48" t="s">
        <v>146</v>
      </c>
      <c r="E28" s="48" t="s">
        <v>41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0">
        <v>10977</v>
      </c>
      <c r="C29" s="48" t="s">
        <v>31</v>
      </c>
      <c r="D29" s="48" t="s">
        <v>147</v>
      </c>
      <c r="E29" s="48" t="s">
        <v>148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8">
        <v>10978</v>
      </c>
      <c r="C30" s="48" t="s">
        <v>31</v>
      </c>
      <c r="D30" s="48" t="s">
        <v>149</v>
      </c>
      <c r="E30" s="48" t="s">
        <v>150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8">
        <v>10979</v>
      </c>
      <c r="C31" s="48" t="s">
        <v>31</v>
      </c>
      <c r="D31" s="48" t="s">
        <v>151</v>
      </c>
      <c r="E31" s="48" t="s">
        <v>152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0">
        <v>10980</v>
      </c>
      <c r="C32" s="48" t="s">
        <v>31</v>
      </c>
      <c r="D32" s="48" t="s">
        <v>153</v>
      </c>
      <c r="E32" s="48" t="s">
        <v>154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8">
        <v>10981</v>
      </c>
      <c r="C33" s="48" t="s">
        <v>31</v>
      </c>
      <c r="D33" s="48" t="s">
        <v>155</v>
      </c>
      <c r="E33" s="48" t="s">
        <v>156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8">
        <v>10982</v>
      </c>
      <c r="C34" s="48" t="s">
        <v>31</v>
      </c>
      <c r="D34" s="48" t="s">
        <v>157</v>
      </c>
      <c r="E34" s="48" t="s">
        <v>158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0">
        <v>10983</v>
      </c>
      <c r="C35" s="48" t="s">
        <v>31</v>
      </c>
      <c r="D35" s="49" t="s">
        <v>159</v>
      </c>
      <c r="E35" s="50" t="s">
        <v>160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8">
        <v>10984</v>
      </c>
      <c r="C36" s="48" t="s">
        <v>31</v>
      </c>
      <c r="D36" s="48" t="s">
        <v>161</v>
      </c>
      <c r="E36" s="48" t="s">
        <v>162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8">
        <v>10985</v>
      </c>
      <c r="C37" s="48" t="s">
        <v>31</v>
      </c>
      <c r="D37" s="48" t="s">
        <v>43</v>
      </c>
      <c r="E37" s="48" t="s">
        <v>163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0">
        <v>10986</v>
      </c>
      <c r="C38" s="48" t="s">
        <v>31</v>
      </c>
      <c r="D38" s="49" t="s">
        <v>102</v>
      </c>
      <c r="E38" s="49" t="s">
        <v>62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8">
        <v>10987</v>
      </c>
      <c r="C39" s="48" t="s">
        <v>31</v>
      </c>
      <c r="D39" s="48" t="s">
        <v>164</v>
      </c>
      <c r="E39" s="48" t="s">
        <v>42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8">
        <v>10988</v>
      </c>
      <c r="C40" s="48" t="s">
        <v>31</v>
      </c>
      <c r="D40" s="48" t="s">
        <v>165</v>
      </c>
      <c r="E40" s="47" t="s">
        <v>166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5"/>
      <c r="B41" s="5"/>
      <c r="C41" s="5"/>
      <c r="D41" s="5"/>
      <c r="E41" s="33" t="s">
        <v>167</v>
      </c>
      <c r="F41" s="33"/>
      <c r="G41" s="5"/>
      <c r="H41" s="15"/>
      <c r="I41" s="4"/>
      <c r="J41" s="4" t="s">
        <v>23</v>
      </c>
      <c r="K41" s="4"/>
      <c r="L41" s="15">
        <f>SUM(L7:L40)*100/3400</f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5"/>
      <c r="AB41" s="4"/>
      <c r="AC41" s="4"/>
      <c r="AD41" s="5" t="s">
        <v>24</v>
      </c>
      <c r="AE41" s="15"/>
      <c r="AF41" s="15"/>
      <c r="AG41" s="15">
        <f>SUM(AG7:AG40)*100/3400</f>
        <v>0</v>
      </c>
    </row>
    <row r="42" spans="1:3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 t="s">
        <v>25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5"/>
      <c r="AF45" s="5"/>
      <c r="AG45" s="5"/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3" t="s">
        <v>26</v>
      </c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3" t="s">
        <v>27</v>
      </c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5"/>
      <c r="AE47" s="5"/>
      <c r="AF47" s="5"/>
      <c r="AG47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46:AC46"/>
    <mergeCell ref="S47:AC47"/>
    <mergeCell ref="A4:A6"/>
    <mergeCell ref="C4:E6"/>
    <mergeCell ref="F4:F6"/>
    <mergeCell ref="H4:H5"/>
    <mergeCell ref="K4:K5"/>
    <mergeCell ref="E41:F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45"/>
  <sheetViews>
    <sheetView topLeftCell="C3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2" t="s">
        <v>1</v>
      </c>
      <c r="F1" s="32"/>
      <c r="G1" s="32"/>
      <c r="H1" s="32"/>
      <c r="I1" s="32"/>
      <c r="J1" s="32"/>
      <c r="K1" s="32"/>
      <c r="L1" s="32"/>
      <c r="M1" s="32"/>
      <c r="N1" s="32"/>
    </row>
    <row r="2" spans="1:33" ht="25.5" customHeight="1">
      <c r="A2" s="11"/>
      <c r="D2" s="10" t="s">
        <v>285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43"/>
      <c r="C3" s="43"/>
      <c r="D3" s="43"/>
      <c r="E3" s="43"/>
      <c r="F3" s="43"/>
      <c r="G3" s="43"/>
      <c r="H3" s="2"/>
      <c r="K3" s="2"/>
    </row>
    <row r="4" spans="1:33" ht="34.5" customHeight="1">
      <c r="A4" s="23" t="s">
        <v>2</v>
      </c>
      <c r="B4" s="7" t="s">
        <v>6</v>
      </c>
      <c r="C4" s="34" t="s">
        <v>3</v>
      </c>
      <c r="D4" s="35"/>
      <c r="E4" s="36"/>
      <c r="F4" s="23" t="s">
        <v>4</v>
      </c>
      <c r="G4" s="7" t="s">
        <v>5</v>
      </c>
      <c r="H4" s="23" t="s">
        <v>8</v>
      </c>
      <c r="I4" s="7" t="s">
        <v>9</v>
      </c>
      <c r="J4" s="7" t="s">
        <v>10</v>
      </c>
      <c r="K4" s="23" t="s">
        <v>0</v>
      </c>
      <c r="L4" s="23" t="s">
        <v>12</v>
      </c>
      <c r="M4" s="7" t="s">
        <v>13</v>
      </c>
      <c r="N4" s="34" t="s">
        <v>15</v>
      </c>
      <c r="O4" s="35"/>
      <c r="P4" s="35"/>
      <c r="Q4" s="35"/>
      <c r="R4" s="35"/>
      <c r="S4" s="35"/>
      <c r="T4" s="35"/>
      <c r="U4" s="35"/>
      <c r="V4" s="36"/>
      <c r="W4" s="26" t="s">
        <v>16</v>
      </c>
      <c r="X4" s="27"/>
      <c r="Y4" s="27"/>
      <c r="Z4" s="27"/>
      <c r="AA4" s="27"/>
      <c r="AB4" s="28"/>
      <c r="AC4" s="21" t="s">
        <v>18</v>
      </c>
      <c r="AD4" s="21" t="s">
        <v>21</v>
      </c>
      <c r="AE4" s="21" t="s">
        <v>22</v>
      </c>
      <c r="AF4" s="21" t="s">
        <v>19</v>
      </c>
      <c r="AG4" s="21" t="s">
        <v>12</v>
      </c>
    </row>
    <row r="5" spans="1:33" ht="21">
      <c r="A5" s="24"/>
      <c r="B5" s="14" t="s">
        <v>7</v>
      </c>
      <c r="C5" s="37"/>
      <c r="D5" s="38"/>
      <c r="E5" s="39"/>
      <c r="F5" s="24"/>
      <c r="G5" s="14" t="s">
        <v>8</v>
      </c>
      <c r="H5" s="24"/>
      <c r="I5" s="14" t="s">
        <v>8</v>
      </c>
      <c r="J5" s="14" t="s">
        <v>11</v>
      </c>
      <c r="K5" s="24"/>
      <c r="L5" s="24"/>
      <c r="M5" s="14" t="s">
        <v>14</v>
      </c>
      <c r="N5" s="40"/>
      <c r="O5" s="41"/>
      <c r="P5" s="41"/>
      <c r="Q5" s="41"/>
      <c r="R5" s="41"/>
      <c r="S5" s="41"/>
      <c r="T5" s="41"/>
      <c r="U5" s="41"/>
      <c r="V5" s="42"/>
      <c r="W5" s="29" t="s">
        <v>17</v>
      </c>
      <c r="X5" s="30"/>
      <c r="Y5" s="30"/>
      <c r="Z5" s="30"/>
      <c r="AA5" s="30"/>
      <c r="AB5" s="31"/>
      <c r="AC5" s="22"/>
      <c r="AD5" s="22"/>
      <c r="AE5" s="22"/>
      <c r="AF5" s="22"/>
      <c r="AG5" s="22"/>
    </row>
    <row r="6" spans="1:33" ht="21">
      <c r="A6" s="25"/>
      <c r="C6" s="40"/>
      <c r="D6" s="41"/>
      <c r="E6" s="42"/>
      <c r="F6" s="2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18">
        <v>10989</v>
      </c>
      <c r="C7" s="51" t="s">
        <v>28</v>
      </c>
      <c r="D7" s="51" t="s">
        <v>168</v>
      </c>
      <c r="E7" s="51" t="s">
        <v>169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8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18">
        <v>10990</v>
      </c>
      <c r="C8" s="51" t="s">
        <v>28</v>
      </c>
      <c r="D8" s="51" t="s">
        <v>170</v>
      </c>
      <c r="E8" s="51" t="s">
        <v>37</v>
      </c>
      <c r="F8" s="1">
        <v>2</v>
      </c>
      <c r="G8" s="9"/>
      <c r="H8" s="9"/>
      <c r="I8" s="9"/>
      <c r="J8" s="9"/>
      <c r="K8" s="9">
        <f t="shared" ref="K8:K38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8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8" si="3">SUM(AC8:AF8)*100/100</f>
        <v>0</v>
      </c>
    </row>
    <row r="9" spans="1:33" ht="21">
      <c r="A9" s="1">
        <v>3</v>
      </c>
      <c r="B9" s="18">
        <v>10991</v>
      </c>
      <c r="C9" s="51" t="s">
        <v>28</v>
      </c>
      <c r="D9" s="51" t="s">
        <v>171</v>
      </c>
      <c r="E9" s="51" t="s">
        <v>172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18">
        <v>10992</v>
      </c>
      <c r="C10" s="51" t="s">
        <v>28</v>
      </c>
      <c r="D10" s="51" t="s">
        <v>173</v>
      </c>
      <c r="E10" s="51" t="s">
        <v>74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18">
        <v>10993</v>
      </c>
      <c r="C11" s="51" t="s">
        <v>28</v>
      </c>
      <c r="D11" s="51" t="s">
        <v>174</v>
      </c>
      <c r="E11" s="51" t="s">
        <v>175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18">
        <v>10994</v>
      </c>
      <c r="C12" s="51" t="s">
        <v>28</v>
      </c>
      <c r="D12" s="51" t="s">
        <v>176</v>
      </c>
      <c r="E12" s="51" t="s">
        <v>177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18">
        <v>10995</v>
      </c>
      <c r="C13" s="51" t="s">
        <v>28</v>
      </c>
      <c r="D13" s="51" t="s">
        <v>178</v>
      </c>
      <c r="E13" s="51" t="s">
        <v>179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18">
        <v>10996</v>
      </c>
      <c r="C14" s="51" t="s">
        <v>28</v>
      </c>
      <c r="D14" s="51" t="s">
        <v>180</v>
      </c>
      <c r="E14" s="51" t="s">
        <v>181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18">
        <v>10997</v>
      </c>
      <c r="C15" s="51" t="s">
        <v>28</v>
      </c>
      <c r="D15" s="51" t="s">
        <v>182</v>
      </c>
      <c r="E15" s="51" t="s">
        <v>118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18">
        <v>10998</v>
      </c>
      <c r="C16" s="51" t="s">
        <v>28</v>
      </c>
      <c r="D16" s="52" t="s">
        <v>183</v>
      </c>
      <c r="E16" s="53" t="s">
        <v>45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18">
        <v>10999</v>
      </c>
      <c r="C17" s="51" t="s">
        <v>28</v>
      </c>
      <c r="D17" s="53" t="s">
        <v>184</v>
      </c>
      <c r="E17" s="53" t="s">
        <v>185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18">
        <v>11000</v>
      </c>
      <c r="C18" s="51" t="s">
        <v>28</v>
      </c>
      <c r="D18" s="51" t="s">
        <v>186</v>
      </c>
      <c r="E18" s="51" t="s">
        <v>187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18">
        <v>11001</v>
      </c>
      <c r="C19" s="51" t="s">
        <v>28</v>
      </c>
      <c r="D19" s="51" t="s">
        <v>188</v>
      </c>
      <c r="E19" s="51" t="s">
        <v>41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18">
        <v>11002</v>
      </c>
      <c r="C20" s="51" t="s">
        <v>28</v>
      </c>
      <c r="D20" s="53" t="s">
        <v>189</v>
      </c>
      <c r="E20" s="53" t="s">
        <v>190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18">
        <v>11003</v>
      </c>
      <c r="C21" s="51" t="s">
        <v>28</v>
      </c>
      <c r="D21" s="51" t="s">
        <v>191</v>
      </c>
      <c r="E21" s="51" t="s">
        <v>192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18">
        <v>11004</v>
      </c>
      <c r="C22" s="51" t="s">
        <v>31</v>
      </c>
      <c r="D22" s="51" t="s">
        <v>193</v>
      </c>
      <c r="E22" s="51" t="s">
        <v>194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18">
        <v>11005</v>
      </c>
      <c r="C23" s="51" t="s">
        <v>31</v>
      </c>
      <c r="D23" s="51" t="s">
        <v>195</v>
      </c>
      <c r="E23" s="51" t="s">
        <v>196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18">
        <v>11006</v>
      </c>
      <c r="C24" s="51" t="s">
        <v>31</v>
      </c>
      <c r="D24" s="51" t="s">
        <v>197</v>
      </c>
      <c r="E24" s="51" t="s">
        <v>198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18">
        <v>11007</v>
      </c>
      <c r="C25" s="51" t="s">
        <v>31</v>
      </c>
      <c r="D25" s="51" t="s">
        <v>199</v>
      </c>
      <c r="E25" s="51" t="s">
        <v>39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18">
        <v>11008</v>
      </c>
      <c r="C26" s="51" t="s">
        <v>31</v>
      </c>
      <c r="D26" s="51" t="s">
        <v>200</v>
      </c>
      <c r="E26" s="51" t="s">
        <v>201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18">
        <v>11009</v>
      </c>
      <c r="C27" s="51" t="s">
        <v>31</v>
      </c>
      <c r="D27" s="53" t="s">
        <v>202</v>
      </c>
      <c r="E27" s="53" t="s">
        <v>42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18">
        <v>11010</v>
      </c>
      <c r="C28" s="51" t="s">
        <v>31</v>
      </c>
      <c r="D28" s="51" t="s">
        <v>203</v>
      </c>
      <c r="E28" s="51" t="s">
        <v>204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18">
        <v>11011</v>
      </c>
      <c r="C29" s="51" t="s">
        <v>31</v>
      </c>
      <c r="D29" s="51" t="s">
        <v>205</v>
      </c>
      <c r="E29" s="51" t="s">
        <v>206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18">
        <v>11012</v>
      </c>
      <c r="C30" s="51" t="s">
        <v>31</v>
      </c>
      <c r="D30" s="53" t="s">
        <v>207</v>
      </c>
      <c r="E30" s="53" t="s">
        <v>208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18">
        <v>11013</v>
      </c>
      <c r="C31" s="51" t="s">
        <v>31</v>
      </c>
      <c r="D31" s="53" t="s">
        <v>209</v>
      </c>
      <c r="E31" s="53" t="s">
        <v>210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18">
        <v>11014</v>
      </c>
      <c r="C32" s="51" t="s">
        <v>31</v>
      </c>
      <c r="D32" s="51" t="s">
        <v>211</v>
      </c>
      <c r="E32" s="51" t="s">
        <v>212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18">
        <v>11015</v>
      </c>
      <c r="C33" s="19" t="s">
        <v>31</v>
      </c>
      <c r="D33" s="19" t="s">
        <v>213</v>
      </c>
      <c r="E33" s="19" t="s">
        <v>214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18">
        <v>11016</v>
      </c>
      <c r="C34" s="51" t="s">
        <v>31</v>
      </c>
      <c r="D34" s="53" t="s">
        <v>215</v>
      </c>
      <c r="E34" s="53" t="s">
        <v>216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18">
        <v>11017</v>
      </c>
      <c r="C35" s="51" t="s">
        <v>31</v>
      </c>
      <c r="D35" s="51" t="s">
        <v>217</v>
      </c>
      <c r="E35" s="51" t="s">
        <v>218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18">
        <v>11018</v>
      </c>
      <c r="C36" s="51" t="s">
        <v>31</v>
      </c>
      <c r="D36" s="53" t="s">
        <v>219</v>
      </c>
      <c r="E36" s="53" t="s">
        <v>220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18">
        <v>11019</v>
      </c>
      <c r="C37" s="51" t="s">
        <v>31</v>
      </c>
      <c r="D37" s="53" t="s">
        <v>221</v>
      </c>
      <c r="E37" s="53" t="s">
        <v>222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18">
        <v>11020</v>
      </c>
      <c r="C38" s="54" t="s">
        <v>31</v>
      </c>
      <c r="D38" s="55" t="s">
        <v>223</v>
      </c>
      <c r="E38" s="55" t="s">
        <v>105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5"/>
      <c r="B39" s="5"/>
      <c r="C39" s="5"/>
      <c r="D39" s="5"/>
      <c r="E39" s="33" t="s">
        <v>224</v>
      </c>
      <c r="F39" s="33"/>
      <c r="G39" s="5"/>
      <c r="I39" s="4"/>
      <c r="J39" s="4" t="s">
        <v>23</v>
      </c>
      <c r="K39" s="4"/>
      <c r="L39" s="3">
        <f>SUM(L7:L38)*100/3200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4"/>
      <c r="AC39" s="4"/>
      <c r="AD39" s="5" t="s">
        <v>24</v>
      </c>
      <c r="AG39" s="3">
        <f>SUM(AG7:AG38)*100/3200</f>
        <v>0</v>
      </c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 t="s">
        <v>25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5"/>
      <c r="AF43" s="5"/>
      <c r="AG43" s="5"/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26</v>
      </c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 t="s">
        <v>27</v>
      </c>
      <c r="AC45" s="5"/>
      <c r="AD45" s="5"/>
      <c r="AE45" s="5"/>
      <c r="AF45" s="5"/>
      <c r="AG45" s="5"/>
    </row>
  </sheetData>
  <mergeCells count="17">
    <mergeCell ref="E39:F39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45"/>
  <sheetViews>
    <sheetView tabSelected="1" topLeftCell="C34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2" t="s">
        <v>1</v>
      </c>
      <c r="F1" s="32"/>
      <c r="G1" s="32"/>
      <c r="H1" s="32"/>
      <c r="I1" s="32"/>
      <c r="J1" s="32"/>
      <c r="K1" s="32"/>
      <c r="L1" s="32"/>
      <c r="M1" s="32"/>
      <c r="N1" s="32"/>
    </row>
    <row r="2" spans="1:33" ht="25.5" customHeight="1">
      <c r="A2" s="11"/>
      <c r="D2" s="10" t="s">
        <v>286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43"/>
      <c r="C3" s="43"/>
      <c r="D3" s="43"/>
      <c r="E3" s="43"/>
      <c r="F3" s="43"/>
      <c r="G3" s="43"/>
      <c r="H3" s="2"/>
      <c r="K3" s="2"/>
    </row>
    <row r="4" spans="1:33" ht="34.5" customHeight="1">
      <c r="A4" s="23" t="s">
        <v>2</v>
      </c>
      <c r="B4" s="7" t="s">
        <v>6</v>
      </c>
      <c r="C4" s="34" t="s">
        <v>3</v>
      </c>
      <c r="D4" s="35"/>
      <c r="E4" s="36"/>
      <c r="F4" s="23" t="s">
        <v>4</v>
      </c>
      <c r="G4" s="7" t="s">
        <v>5</v>
      </c>
      <c r="H4" s="23" t="s">
        <v>8</v>
      </c>
      <c r="I4" s="7" t="s">
        <v>9</v>
      </c>
      <c r="J4" s="7" t="s">
        <v>10</v>
      </c>
      <c r="K4" s="23" t="s">
        <v>0</v>
      </c>
      <c r="L4" s="23" t="s">
        <v>12</v>
      </c>
      <c r="M4" s="7" t="s">
        <v>13</v>
      </c>
      <c r="N4" s="34" t="s">
        <v>15</v>
      </c>
      <c r="O4" s="35"/>
      <c r="P4" s="35"/>
      <c r="Q4" s="35"/>
      <c r="R4" s="35"/>
      <c r="S4" s="35"/>
      <c r="T4" s="35"/>
      <c r="U4" s="35"/>
      <c r="V4" s="36"/>
      <c r="W4" s="26" t="s">
        <v>16</v>
      </c>
      <c r="X4" s="27"/>
      <c r="Y4" s="27"/>
      <c r="Z4" s="27"/>
      <c r="AA4" s="27"/>
      <c r="AB4" s="28"/>
      <c r="AC4" s="21" t="s">
        <v>18</v>
      </c>
      <c r="AD4" s="21" t="s">
        <v>21</v>
      </c>
      <c r="AE4" s="21" t="s">
        <v>22</v>
      </c>
      <c r="AF4" s="21" t="s">
        <v>19</v>
      </c>
      <c r="AG4" s="21" t="s">
        <v>12</v>
      </c>
    </row>
    <row r="5" spans="1:33" ht="21">
      <c r="A5" s="24"/>
      <c r="B5" s="14" t="s">
        <v>7</v>
      </c>
      <c r="C5" s="37"/>
      <c r="D5" s="38"/>
      <c r="E5" s="39"/>
      <c r="F5" s="24"/>
      <c r="G5" s="14" t="s">
        <v>8</v>
      </c>
      <c r="H5" s="24"/>
      <c r="I5" s="14" t="s">
        <v>8</v>
      </c>
      <c r="J5" s="14" t="s">
        <v>11</v>
      </c>
      <c r="K5" s="24"/>
      <c r="L5" s="24"/>
      <c r="M5" s="14" t="s">
        <v>14</v>
      </c>
      <c r="N5" s="40"/>
      <c r="O5" s="41"/>
      <c r="P5" s="41"/>
      <c r="Q5" s="41"/>
      <c r="R5" s="41"/>
      <c r="S5" s="41"/>
      <c r="T5" s="41"/>
      <c r="U5" s="41"/>
      <c r="V5" s="42"/>
      <c r="W5" s="29" t="s">
        <v>17</v>
      </c>
      <c r="X5" s="30"/>
      <c r="Y5" s="30"/>
      <c r="Z5" s="30"/>
      <c r="AA5" s="30"/>
      <c r="AB5" s="31"/>
      <c r="AC5" s="22"/>
      <c r="AD5" s="22"/>
      <c r="AE5" s="22"/>
      <c r="AF5" s="22"/>
      <c r="AG5" s="22"/>
    </row>
    <row r="6" spans="1:33" ht="21">
      <c r="A6" s="25"/>
      <c r="C6" s="40"/>
      <c r="D6" s="41"/>
      <c r="E6" s="42"/>
      <c r="F6" s="2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4</v>
      </c>
      <c r="B7" s="18">
        <v>11021</v>
      </c>
      <c r="C7" s="51" t="s">
        <v>28</v>
      </c>
      <c r="D7" s="53" t="s">
        <v>225</v>
      </c>
      <c r="E7" s="53" t="s">
        <v>226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8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18">
        <v>11022</v>
      </c>
      <c r="C8" s="51" t="s">
        <v>28</v>
      </c>
      <c r="D8" s="51" t="s">
        <v>227</v>
      </c>
      <c r="E8" s="51" t="s">
        <v>228</v>
      </c>
      <c r="F8" s="1">
        <v>2</v>
      </c>
      <c r="G8" s="9"/>
      <c r="H8" s="9"/>
      <c r="I8" s="9"/>
      <c r="J8" s="9"/>
      <c r="K8" s="9">
        <f t="shared" ref="K8:K38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8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8" si="3">SUM(AC8:AF8)*100/100</f>
        <v>0</v>
      </c>
    </row>
    <row r="9" spans="1:33" ht="21">
      <c r="A9" s="1">
        <v>4</v>
      </c>
      <c r="B9" s="18">
        <v>11023</v>
      </c>
      <c r="C9" s="51" t="s">
        <v>28</v>
      </c>
      <c r="D9" s="53" t="s">
        <v>229</v>
      </c>
      <c r="E9" s="53" t="s">
        <v>230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18">
        <v>11024</v>
      </c>
      <c r="C10" s="51" t="s">
        <v>28</v>
      </c>
      <c r="D10" s="51" t="s">
        <v>231</v>
      </c>
      <c r="E10" s="51" t="s">
        <v>37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18">
        <v>11025</v>
      </c>
      <c r="C11" s="51" t="s">
        <v>28</v>
      </c>
      <c r="D11" s="53" t="s">
        <v>232</v>
      </c>
      <c r="E11" s="53" t="s">
        <v>233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18">
        <v>11026</v>
      </c>
      <c r="C12" s="51" t="s">
        <v>28</v>
      </c>
      <c r="D12" s="51" t="s">
        <v>234</v>
      </c>
      <c r="E12" s="51" t="s">
        <v>235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18">
        <v>11027</v>
      </c>
      <c r="C13" s="51" t="s">
        <v>28</v>
      </c>
      <c r="D13" s="51" t="s">
        <v>236</v>
      </c>
      <c r="E13" s="51" t="s">
        <v>237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18">
        <v>11028</v>
      </c>
      <c r="C14" s="51" t="s">
        <v>28</v>
      </c>
      <c r="D14" s="51" t="s">
        <v>238</v>
      </c>
      <c r="E14" s="51" t="s">
        <v>239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18">
        <v>11029</v>
      </c>
      <c r="C15" s="51" t="s">
        <v>28</v>
      </c>
      <c r="D15" s="51" t="s">
        <v>240</v>
      </c>
      <c r="E15" s="51" t="s">
        <v>241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18">
        <v>11030</v>
      </c>
      <c r="C16" s="51" t="s">
        <v>28</v>
      </c>
      <c r="D16" s="53" t="s">
        <v>242</v>
      </c>
      <c r="E16" s="53" t="s">
        <v>243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18">
        <v>11031</v>
      </c>
      <c r="C17" s="51" t="s">
        <v>28</v>
      </c>
      <c r="D17" s="51" t="s">
        <v>244</v>
      </c>
      <c r="E17" s="51" t="s">
        <v>245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42">
      <c r="A18" s="1">
        <v>4</v>
      </c>
      <c r="B18" s="18">
        <v>11032</v>
      </c>
      <c r="C18" s="51" t="s">
        <v>28</v>
      </c>
      <c r="D18" s="53" t="s">
        <v>246</v>
      </c>
      <c r="E18" s="53" t="s">
        <v>247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18">
        <v>11033</v>
      </c>
      <c r="C19" s="51" t="s">
        <v>28</v>
      </c>
      <c r="D19" s="51" t="s">
        <v>248</v>
      </c>
      <c r="E19" s="51" t="s">
        <v>249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18">
        <v>11034</v>
      </c>
      <c r="C20" s="51" t="s">
        <v>28</v>
      </c>
      <c r="D20" s="51" t="s">
        <v>250</v>
      </c>
      <c r="E20" s="51" t="s">
        <v>32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18">
        <v>11035</v>
      </c>
      <c r="C21" s="51" t="s">
        <v>28</v>
      </c>
      <c r="D21" s="51" t="s">
        <v>251</v>
      </c>
      <c r="E21" s="51" t="s">
        <v>252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18">
        <v>11036</v>
      </c>
      <c r="C22" s="51" t="s">
        <v>28</v>
      </c>
      <c r="D22" s="51" t="s">
        <v>253</v>
      </c>
      <c r="E22" s="51" t="s">
        <v>254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18">
        <v>11037</v>
      </c>
      <c r="C23" s="44" t="s">
        <v>28</v>
      </c>
      <c r="D23" s="44" t="s">
        <v>36</v>
      </c>
      <c r="E23" s="44" t="s">
        <v>255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18">
        <v>11038</v>
      </c>
      <c r="C24" s="51" t="s">
        <v>28</v>
      </c>
      <c r="D24" s="51" t="s">
        <v>256</v>
      </c>
      <c r="E24" s="51" t="s">
        <v>257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18">
        <v>11039</v>
      </c>
      <c r="C25" s="51" t="s">
        <v>28</v>
      </c>
      <c r="D25" s="51" t="s">
        <v>258</v>
      </c>
      <c r="E25" s="51" t="s">
        <v>259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18">
        <v>11040</v>
      </c>
      <c r="C26" s="51" t="s">
        <v>31</v>
      </c>
      <c r="D26" s="53" t="s">
        <v>260</v>
      </c>
      <c r="E26" s="53" t="s">
        <v>96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18">
        <v>11041</v>
      </c>
      <c r="C27" s="56" t="s">
        <v>31</v>
      </c>
      <c r="D27" s="56" t="s">
        <v>261</v>
      </c>
      <c r="E27" s="56" t="s">
        <v>262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18">
        <v>11042</v>
      </c>
      <c r="C28" s="51" t="s">
        <v>31</v>
      </c>
      <c r="D28" s="51" t="s">
        <v>263</v>
      </c>
      <c r="E28" s="51" t="s">
        <v>34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18">
        <v>11043</v>
      </c>
      <c r="C29" s="51" t="s">
        <v>31</v>
      </c>
      <c r="D29" s="51" t="s">
        <v>264</v>
      </c>
      <c r="E29" s="51" t="s">
        <v>265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18">
        <v>11044</v>
      </c>
      <c r="C30" s="51" t="s">
        <v>31</v>
      </c>
      <c r="D30" s="53" t="s">
        <v>266</v>
      </c>
      <c r="E30" s="53" t="s">
        <v>267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18">
        <v>11045</v>
      </c>
      <c r="C31" s="51" t="s">
        <v>31</v>
      </c>
      <c r="D31" s="51" t="s">
        <v>268</v>
      </c>
      <c r="E31" s="51" t="s">
        <v>269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18">
        <v>11046</v>
      </c>
      <c r="C32" s="57" t="s">
        <v>31</v>
      </c>
      <c r="D32" s="57" t="s">
        <v>270</v>
      </c>
      <c r="E32" s="57" t="s">
        <v>271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18">
        <v>11047</v>
      </c>
      <c r="C33" s="51" t="s">
        <v>31</v>
      </c>
      <c r="D33" s="53" t="s">
        <v>272</v>
      </c>
      <c r="E33" s="53" t="s">
        <v>273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18">
        <v>11048</v>
      </c>
      <c r="C34" s="51" t="s">
        <v>31</v>
      </c>
      <c r="D34" s="51" t="s">
        <v>274</v>
      </c>
      <c r="E34" s="51" t="s">
        <v>275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18">
        <v>11049</v>
      </c>
      <c r="C35" s="51" t="s">
        <v>31</v>
      </c>
      <c r="D35" s="51" t="s">
        <v>38</v>
      </c>
      <c r="E35" s="51" t="s">
        <v>276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18">
        <v>11050</v>
      </c>
      <c r="C36" s="51" t="s">
        <v>31</v>
      </c>
      <c r="D36" s="53" t="s">
        <v>277</v>
      </c>
      <c r="E36" s="53" t="s">
        <v>278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4</v>
      </c>
      <c r="B37" s="18">
        <v>11051</v>
      </c>
      <c r="C37" s="51" t="s">
        <v>31</v>
      </c>
      <c r="D37" s="51" t="s">
        <v>279</v>
      </c>
      <c r="E37" s="51" t="s">
        <v>280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4</v>
      </c>
      <c r="B38" s="18">
        <v>11052</v>
      </c>
      <c r="C38" s="51" t="s">
        <v>31</v>
      </c>
      <c r="D38" s="51" t="s">
        <v>281</v>
      </c>
      <c r="E38" s="51" t="s">
        <v>282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5"/>
      <c r="B39" s="5"/>
      <c r="C39" s="5"/>
      <c r="D39" s="5"/>
      <c r="E39" s="33" t="s">
        <v>224</v>
      </c>
      <c r="F39" s="33"/>
      <c r="G39" s="5"/>
      <c r="I39" s="4"/>
      <c r="J39" s="4" t="s">
        <v>23</v>
      </c>
      <c r="K39" s="4"/>
      <c r="L39" s="3">
        <f>SUM(L7:L38)*100/3200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4"/>
      <c r="AC39" s="4"/>
      <c r="AD39" s="5" t="s">
        <v>24</v>
      </c>
      <c r="AG39" s="3">
        <f>SUM(AG7:AG38)*100/3200</f>
        <v>0</v>
      </c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 t="s">
        <v>25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5"/>
      <c r="AF43" s="5"/>
      <c r="AG43" s="5"/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26</v>
      </c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 t="s">
        <v>27</v>
      </c>
      <c r="AC45" s="5"/>
      <c r="AD45" s="5"/>
      <c r="AE45" s="5"/>
      <c r="AF45" s="5"/>
      <c r="AG45" s="5"/>
    </row>
  </sheetData>
  <mergeCells count="17">
    <mergeCell ref="E39:F39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ม.1-1</vt:lpstr>
      <vt:lpstr>ม.1-2</vt:lpstr>
      <vt:lpstr>ม.1-3</vt:lpstr>
      <vt:lpstr>ม.1-4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2024-04-15T08:56:54Z</dcterms:modified>
</cp:coreProperties>
</file>