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2566\โครงสร้างประเมินผล\แบบประเมินผลปี2566\"/>
    </mc:Choice>
  </mc:AlternateContent>
  <xr:revisionPtr revIDLastSave="0" documentId="8_{1DC8CCD0-06C4-44E6-B504-A9AD0DB40C4C}" xr6:coauthVersionLast="47" xr6:coauthVersionMax="47" xr10:uidLastSave="{00000000-0000-0000-0000-000000000000}"/>
  <bookViews>
    <workbookView xWindow="-110" yWindow="-110" windowWidth="19420" windowHeight="11020" activeTab="3" xr2:uid="{D40B9725-00D3-8C4E-A202-7832A4E378DD}"/>
  </bookViews>
  <sheets>
    <sheet name="ม.1-1" sheetId="2" r:id="rId1"/>
    <sheet name="ม.1-2" sheetId="3" r:id="rId2"/>
    <sheet name="ม.1-3" sheetId="4" r:id="rId3"/>
    <sheet name="ม.1-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9" i="5" l="1"/>
  <c r="L39" i="5"/>
  <c r="AG39" i="4"/>
  <c r="L39" i="4"/>
  <c r="AG41" i="3"/>
  <c r="L41" i="3"/>
  <c r="AG42" i="2"/>
  <c r="L42" i="2"/>
  <c r="AG38" i="5"/>
  <c r="V38" i="5"/>
  <c r="K38" i="5"/>
  <c r="L38" i="5" s="1"/>
  <c r="AG37" i="5"/>
  <c r="V37" i="5"/>
  <c r="K37" i="5"/>
  <c r="L37" i="5" s="1"/>
  <c r="AG36" i="5"/>
  <c r="V36" i="5"/>
  <c r="K36" i="5"/>
  <c r="L36" i="5" s="1"/>
  <c r="AG35" i="5"/>
  <c r="V35" i="5"/>
  <c r="K35" i="5"/>
  <c r="L35" i="5" s="1"/>
  <c r="AG34" i="5"/>
  <c r="V34" i="5"/>
  <c r="K34" i="5"/>
  <c r="L34" i="5" s="1"/>
  <c r="AG33" i="5"/>
  <c r="V33" i="5"/>
  <c r="K33" i="5"/>
  <c r="L33" i="5" s="1"/>
  <c r="AG32" i="5"/>
  <c r="V32" i="5"/>
  <c r="K32" i="5"/>
  <c r="L32" i="5" s="1"/>
  <c r="AG31" i="5"/>
  <c r="V31" i="5"/>
  <c r="K31" i="5"/>
  <c r="L31" i="5" s="1"/>
  <c r="AG30" i="5"/>
  <c r="V30" i="5"/>
  <c r="K30" i="5"/>
  <c r="L30" i="5" s="1"/>
  <c r="AG29" i="5"/>
  <c r="V29" i="5"/>
  <c r="K29" i="5"/>
  <c r="L29" i="5" s="1"/>
  <c r="AG28" i="5"/>
  <c r="V28" i="5"/>
  <c r="K28" i="5"/>
  <c r="L28" i="5" s="1"/>
  <c r="AG27" i="5"/>
  <c r="V27" i="5"/>
  <c r="K27" i="5"/>
  <c r="L27" i="5" s="1"/>
  <c r="AG26" i="5"/>
  <c r="V26" i="5"/>
  <c r="K26" i="5"/>
  <c r="L26" i="5" s="1"/>
  <c r="AG25" i="5"/>
  <c r="V25" i="5"/>
  <c r="K25" i="5"/>
  <c r="L25" i="5" s="1"/>
  <c r="AG24" i="5"/>
  <c r="V24" i="5"/>
  <c r="K24" i="5"/>
  <c r="L24" i="5" s="1"/>
  <c r="AG23" i="5"/>
  <c r="V23" i="5"/>
  <c r="K23" i="5"/>
  <c r="L23" i="5" s="1"/>
  <c r="AG22" i="5"/>
  <c r="V22" i="5"/>
  <c r="K22" i="5"/>
  <c r="L22" i="5" s="1"/>
  <c r="AG21" i="5"/>
  <c r="V21" i="5"/>
  <c r="K21" i="5"/>
  <c r="L21" i="5" s="1"/>
  <c r="AG20" i="5"/>
  <c r="V20" i="5"/>
  <c r="K20" i="5"/>
  <c r="L20" i="5" s="1"/>
  <c r="AG19" i="5"/>
  <c r="V19" i="5"/>
  <c r="K19" i="5"/>
  <c r="L19" i="5" s="1"/>
  <c r="AG18" i="5"/>
  <c r="V18" i="5"/>
  <c r="K18" i="5"/>
  <c r="L18" i="5" s="1"/>
  <c r="AG17" i="5"/>
  <c r="V17" i="5"/>
  <c r="K17" i="5"/>
  <c r="L17" i="5" s="1"/>
  <c r="AG16" i="5"/>
  <c r="V16" i="5"/>
  <c r="K16" i="5"/>
  <c r="L16" i="5" s="1"/>
  <c r="AG15" i="5"/>
  <c r="V15" i="5"/>
  <c r="K15" i="5"/>
  <c r="L15" i="5" s="1"/>
  <c r="AG14" i="5"/>
  <c r="V14" i="5"/>
  <c r="K14" i="5"/>
  <c r="L14" i="5" s="1"/>
  <c r="AG13" i="5"/>
  <c r="V13" i="5"/>
  <c r="K13" i="5"/>
  <c r="L13" i="5" s="1"/>
  <c r="AG12" i="5"/>
  <c r="V12" i="5"/>
  <c r="K12" i="5"/>
  <c r="L12" i="5" s="1"/>
  <c r="AG11" i="5"/>
  <c r="V11" i="5"/>
  <c r="K11" i="5"/>
  <c r="L11" i="5" s="1"/>
  <c r="AG10" i="5"/>
  <c r="V10" i="5"/>
  <c r="K10" i="5"/>
  <c r="L10" i="5" s="1"/>
  <c r="AG9" i="5"/>
  <c r="V9" i="5"/>
  <c r="K9" i="5"/>
  <c r="L9" i="5" s="1"/>
  <c r="AG8" i="5"/>
  <c r="V8" i="5"/>
  <c r="K8" i="5"/>
  <c r="L8" i="5" s="1"/>
  <c r="AG7" i="5"/>
  <c r="V7" i="5"/>
  <c r="K7" i="5"/>
  <c r="L7" i="5" s="1"/>
  <c r="AG38" i="4"/>
  <c r="V38" i="4"/>
  <c r="K38" i="4"/>
  <c r="L38" i="4" s="1"/>
  <c r="AG37" i="4"/>
  <c r="V37" i="4"/>
  <c r="K37" i="4"/>
  <c r="L37" i="4" s="1"/>
  <c r="AG36" i="4"/>
  <c r="V36" i="4"/>
  <c r="K36" i="4"/>
  <c r="L36" i="4" s="1"/>
  <c r="AG35" i="4"/>
  <c r="V35" i="4"/>
  <c r="K35" i="4"/>
  <c r="L35" i="4" s="1"/>
  <c r="AG34" i="4"/>
  <c r="V34" i="4"/>
  <c r="K34" i="4"/>
  <c r="L34" i="4" s="1"/>
  <c r="AG33" i="4"/>
  <c r="V33" i="4"/>
  <c r="K33" i="4"/>
  <c r="L33" i="4" s="1"/>
  <c r="AG32" i="4"/>
  <c r="V32" i="4"/>
  <c r="K32" i="4"/>
  <c r="L32" i="4" s="1"/>
  <c r="AG31" i="4"/>
  <c r="V31" i="4"/>
  <c r="K31" i="4"/>
  <c r="L31" i="4" s="1"/>
  <c r="AG30" i="4"/>
  <c r="V30" i="4"/>
  <c r="K30" i="4"/>
  <c r="L30" i="4" s="1"/>
  <c r="AG29" i="4"/>
  <c r="V29" i="4"/>
  <c r="K29" i="4"/>
  <c r="L29" i="4" s="1"/>
  <c r="AG28" i="4"/>
  <c r="V28" i="4"/>
  <c r="K28" i="4"/>
  <c r="L28" i="4" s="1"/>
  <c r="AG27" i="4"/>
  <c r="V27" i="4"/>
  <c r="K27" i="4"/>
  <c r="L27" i="4" s="1"/>
  <c r="AG26" i="4"/>
  <c r="V26" i="4"/>
  <c r="K26" i="4"/>
  <c r="L26" i="4" s="1"/>
  <c r="AG25" i="4"/>
  <c r="V25" i="4"/>
  <c r="K25" i="4"/>
  <c r="L25" i="4" s="1"/>
  <c r="AG24" i="4"/>
  <c r="V24" i="4"/>
  <c r="K24" i="4"/>
  <c r="L24" i="4" s="1"/>
  <c r="AG23" i="4"/>
  <c r="V23" i="4"/>
  <c r="K23" i="4"/>
  <c r="L23" i="4" s="1"/>
  <c r="AG22" i="4"/>
  <c r="V22" i="4"/>
  <c r="K22" i="4"/>
  <c r="L22" i="4" s="1"/>
  <c r="AG21" i="4"/>
  <c r="V21" i="4"/>
  <c r="K21" i="4"/>
  <c r="L21" i="4" s="1"/>
  <c r="AG20" i="4"/>
  <c r="V20" i="4"/>
  <c r="K20" i="4"/>
  <c r="L20" i="4" s="1"/>
  <c r="AG19" i="4"/>
  <c r="V19" i="4"/>
  <c r="K19" i="4"/>
  <c r="L19" i="4" s="1"/>
  <c r="AG18" i="4"/>
  <c r="V18" i="4"/>
  <c r="K18" i="4"/>
  <c r="L18" i="4" s="1"/>
  <c r="AG17" i="4"/>
  <c r="V17" i="4"/>
  <c r="K17" i="4"/>
  <c r="L17" i="4" s="1"/>
  <c r="AG16" i="4"/>
  <c r="V16" i="4"/>
  <c r="K16" i="4"/>
  <c r="L16" i="4" s="1"/>
  <c r="AG15" i="4"/>
  <c r="V15" i="4"/>
  <c r="K15" i="4"/>
  <c r="L15" i="4" s="1"/>
  <c r="AG14" i="4"/>
  <c r="V14" i="4"/>
  <c r="K14" i="4"/>
  <c r="L14" i="4" s="1"/>
  <c r="AG13" i="4"/>
  <c r="V13" i="4"/>
  <c r="K13" i="4"/>
  <c r="L13" i="4" s="1"/>
  <c r="AG12" i="4"/>
  <c r="V12" i="4"/>
  <c r="K12" i="4"/>
  <c r="L12" i="4" s="1"/>
  <c r="AG11" i="4"/>
  <c r="V11" i="4"/>
  <c r="K11" i="4"/>
  <c r="L11" i="4" s="1"/>
  <c r="AG10" i="4"/>
  <c r="V10" i="4"/>
  <c r="K10" i="4"/>
  <c r="L10" i="4" s="1"/>
  <c r="AG9" i="4"/>
  <c r="V9" i="4"/>
  <c r="K9" i="4"/>
  <c r="L9" i="4" s="1"/>
  <c r="AG8" i="4"/>
  <c r="V8" i="4"/>
  <c r="K8" i="4"/>
  <c r="L8" i="4" s="1"/>
  <c r="AG7" i="4"/>
  <c r="V7" i="4"/>
  <c r="K7" i="4"/>
  <c r="L7" i="4" s="1"/>
  <c r="AG40" i="3"/>
  <c r="AB40" i="3"/>
  <c r="V40" i="3"/>
  <c r="K40" i="3"/>
  <c r="L40" i="3" s="1"/>
  <c r="AG39" i="3"/>
  <c r="AB39" i="3"/>
  <c r="V39" i="3"/>
  <c r="K39" i="3"/>
  <c r="L39" i="3" s="1"/>
  <c r="AG38" i="3"/>
  <c r="AB38" i="3"/>
  <c r="V38" i="3"/>
  <c r="K38" i="3"/>
  <c r="L38" i="3" s="1"/>
  <c r="AG37" i="3"/>
  <c r="AB37" i="3"/>
  <c r="V37" i="3"/>
  <c r="K37" i="3"/>
  <c r="L37" i="3" s="1"/>
  <c r="AG36" i="3"/>
  <c r="AB36" i="3"/>
  <c r="V36" i="3"/>
  <c r="K36" i="3"/>
  <c r="L36" i="3" s="1"/>
  <c r="AG35" i="3"/>
  <c r="AB35" i="3"/>
  <c r="V35" i="3"/>
  <c r="K35" i="3"/>
  <c r="L35" i="3" s="1"/>
  <c r="AG34" i="3"/>
  <c r="AB34" i="3"/>
  <c r="V34" i="3"/>
  <c r="K34" i="3"/>
  <c r="L34" i="3" s="1"/>
  <c r="AG33" i="3"/>
  <c r="AB33" i="3"/>
  <c r="V33" i="3"/>
  <c r="K33" i="3"/>
  <c r="L33" i="3" s="1"/>
  <c r="AG32" i="3"/>
  <c r="AB32" i="3"/>
  <c r="V32" i="3"/>
  <c r="K32" i="3"/>
  <c r="L32" i="3" s="1"/>
  <c r="AG31" i="3"/>
  <c r="AB31" i="3"/>
  <c r="V31" i="3"/>
  <c r="K31" i="3"/>
  <c r="L31" i="3" s="1"/>
  <c r="AG30" i="3"/>
  <c r="AB30" i="3"/>
  <c r="V30" i="3"/>
  <c r="K30" i="3"/>
  <c r="L30" i="3" s="1"/>
  <c r="AG29" i="3"/>
  <c r="AB29" i="3"/>
  <c r="V29" i="3"/>
  <c r="K29" i="3"/>
  <c r="L29" i="3" s="1"/>
  <c r="AG28" i="3"/>
  <c r="AB28" i="3"/>
  <c r="V28" i="3"/>
  <c r="K28" i="3"/>
  <c r="L28" i="3" s="1"/>
  <c r="AG27" i="3"/>
  <c r="AB27" i="3"/>
  <c r="V27" i="3"/>
  <c r="K27" i="3"/>
  <c r="L27" i="3" s="1"/>
  <c r="AG26" i="3"/>
  <c r="AB26" i="3"/>
  <c r="V26" i="3"/>
  <c r="K26" i="3"/>
  <c r="L26" i="3" s="1"/>
  <c r="AG25" i="3"/>
  <c r="AB25" i="3"/>
  <c r="V25" i="3"/>
  <c r="K25" i="3"/>
  <c r="L25" i="3" s="1"/>
  <c r="AG24" i="3"/>
  <c r="AB24" i="3"/>
  <c r="V24" i="3"/>
  <c r="K24" i="3"/>
  <c r="L24" i="3" s="1"/>
  <c r="AG23" i="3"/>
  <c r="AB23" i="3"/>
  <c r="V23" i="3"/>
  <c r="K23" i="3"/>
  <c r="L23" i="3" s="1"/>
  <c r="AG22" i="3"/>
  <c r="AB22" i="3"/>
  <c r="V22" i="3"/>
  <c r="K22" i="3"/>
  <c r="L22" i="3" s="1"/>
  <c r="AG21" i="3"/>
  <c r="AB21" i="3"/>
  <c r="V21" i="3"/>
  <c r="K21" i="3"/>
  <c r="L21" i="3" s="1"/>
  <c r="AG20" i="3"/>
  <c r="AB20" i="3"/>
  <c r="V20" i="3"/>
  <c r="K20" i="3"/>
  <c r="L20" i="3" s="1"/>
  <c r="AG19" i="3"/>
  <c r="AB19" i="3"/>
  <c r="V19" i="3"/>
  <c r="K19" i="3"/>
  <c r="L19" i="3" s="1"/>
  <c r="AG18" i="3"/>
  <c r="AB18" i="3"/>
  <c r="V18" i="3"/>
  <c r="K18" i="3"/>
  <c r="L18" i="3" s="1"/>
  <c r="AG17" i="3"/>
  <c r="AB17" i="3"/>
  <c r="V17" i="3"/>
  <c r="K17" i="3"/>
  <c r="L17" i="3" s="1"/>
  <c r="AG16" i="3"/>
  <c r="AB16" i="3"/>
  <c r="V16" i="3"/>
  <c r="K16" i="3"/>
  <c r="L16" i="3" s="1"/>
  <c r="AG15" i="3"/>
  <c r="AB15" i="3"/>
  <c r="V15" i="3"/>
  <c r="K15" i="3"/>
  <c r="L15" i="3" s="1"/>
  <c r="AG14" i="3"/>
  <c r="AB14" i="3"/>
  <c r="V14" i="3"/>
  <c r="K14" i="3"/>
  <c r="L14" i="3" s="1"/>
  <c r="AG13" i="3"/>
  <c r="AB13" i="3"/>
  <c r="V13" i="3"/>
  <c r="K13" i="3"/>
  <c r="L13" i="3" s="1"/>
  <c r="AG12" i="3"/>
  <c r="AB12" i="3"/>
  <c r="V12" i="3"/>
  <c r="K12" i="3"/>
  <c r="L12" i="3" s="1"/>
  <c r="AG11" i="3"/>
  <c r="AB11" i="3"/>
  <c r="V11" i="3"/>
  <c r="K11" i="3"/>
  <c r="L11" i="3" s="1"/>
  <c r="AG10" i="3"/>
  <c r="AB10" i="3"/>
  <c r="V10" i="3"/>
  <c r="K10" i="3"/>
  <c r="L10" i="3" s="1"/>
  <c r="AG9" i="3"/>
  <c r="AB9" i="3"/>
  <c r="V9" i="3"/>
  <c r="K9" i="3"/>
  <c r="L9" i="3" s="1"/>
  <c r="AG8" i="3"/>
  <c r="AB8" i="3"/>
  <c r="V8" i="3"/>
  <c r="K8" i="3"/>
  <c r="L8" i="3" s="1"/>
  <c r="AG7" i="3"/>
  <c r="AB7" i="3"/>
  <c r="V7" i="3"/>
  <c r="K7" i="3"/>
  <c r="L7" i="3" s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7" i="2"/>
  <c r="K8" i="2"/>
  <c r="L8" i="2" s="1"/>
  <c r="K9" i="2"/>
  <c r="K10" i="2"/>
  <c r="K11" i="2"/>
  <c r="K12" i="2"/>
  <c r="L12" i="2" s="1"/>
  <c r="K13" i="2"/>
  <c r="L13" i="2" s="1"/>
  <c r="K14" i="2"/>
  <c r="L14" i="2" s="1"/>
  <c r="K15" i="2"/>
  <c r="L15" i="2" s="1"/>
  <c r="K16" i="2"/>
  <c r="L16" i="2" s="1"/>
  <c r="K17" i="2"/>
  <c r="K18" i="2"/>
  <c r="K19" i="2"/>
  <c r="K20" i="2"/>
  <c r="L20" i="2" s="1"/>
  <c r="K21" i="2"/>
  <c r="L21" i="2" s="1"/>
  <c r="K22" i="2"/>
  <c r="L22" i="2" s="1"/>
  <c r="K23" i="2"/>
  <c r="L23" i="2" s="1"/>
  <c r="K24" i="2"/>
  <c r="L24" i="2" s="1"/>
  <c r="K25" i="2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9" i="2"/>
  <c r="L10" i="2"/>
  <c r="L11" i="2"/>
  <c r="L17" i="2"/>
  <c r="L18" i="2"/>
  <c r="L19" i="2"/>
  <c r="L25" i="2"/>
  <c r="L41" i="2"/>
  <c r="K7" i="2"/>
  <c r="L7" i="2" s="1"/>
</calcChain>
</file>

<file path=xl/sharedStrings.xml><?xml version="1.0" encoding="utf-8"?>
<sst xmlns="http://schemas.openxmlformats.org/spreadsheetml/2006/main" count="535" uniqueCount="287">
  <si>
    <t>รวม</t>
  </si>
  <si>
    <t>โรงเรียนสองพี่น้องวิทยา</t>
  </si>
  <si>
    <t>ห้อง</t>
  </si>
  <si>
    <t>ชื่อ นามสกุล</t>
  </si>
  <si>
    <t>เลขที่</t>
  </si>
  <si>
    <t>ก่อน</t>
  </si>
  <si>
    <t>เลข</t>
  </si>
  <si>
    <t>ประจำตัว</t>
  </si>
  <si>
    <t>กลางภาค</t>
  </si>
  <si>
    <t>หลัง</t>
  </si>
  <si>
    <t>ปลาย</t>
  </si>
  <si>
    <t>ภาค</t>
  </si>
  <si>
    <t>ร้อยละ</t>
  </si>
  <si>
    <t>ผลการ</t>
  </si>
  <si>
    <t>เรียน</t>
  </si>
  <si>
    <t>คุณลักษณะอันพึงประสงค์</t>
  </si>
  <si>
    <t>อ่าน  คิด</t>
  </si>
  <si>
    <t>วิเคราะห์ และเขียน</t>
  </si>
  <si>
    <t>มาสาย</t>
  </si>
  <si>
    <t>ขาด</t>
  </si>
  <si>
    <t>ผล</t>
  </si>
  <si>
    <t xml:space="preserve">ลาป่วย </t>
  </si>
  <si>
    <t>ลากิจ</t>
  </si>
  <si>
    <t>ผลการเรียนเฉลี่ยร้อยละ</t>
  </si>
  <si>
    <t>เวลาเรียนเฉลี่ยร้อยละ</t>
  </si>
  <si>
    <t>ลงชื่อ.............................................................................ครูผู้สอน</t>
  </si>
  <si>
    <t>(..........................)</t>
  </si>
  <si>
    <t>...................................</t>
  </si>
  <si>
    <t>เด็กชาย</t>
  </si>
  <si>
    <t>เกตุแก้ว</t>
  </si>
  <si>
    <t>บูชา</t>
  </si>
  <si>
    <t>เด็กหญิง</t>
  </si>
  <si>
    <t>เกศมณี</t>
  </si>
  <si>
    <t>ปรางศร</t>
  </si>
  <si>
    <t>นิ่มนวล</t>
  </si>
  <si>
    <t>คำหอมรื่น</t>
  </si>
  <si>
    <t>วีรภัทร</t>
  </si>
  <si>
    <t>คำหอมกุล</t>
  </si>
  <si>
    <t>สุชาดา</t>
  </si>
  <si>
    <t>ทองงาม</t>
  </si>
  <si>
    <t>สมบูรณ์</t>
  </si>
  <si>
    <t>เทศทอง</t>
  </si>
  <si>
    <t>คำสักดี</t>
  </si>
  <si>
    <t>วริศรา</t>
  </si>
  <si>
    <t>บุญรอด</t>
  </si>
  <si>
    <t>ศรีมณฑา</t>
  </si>
  <si>
    <t>อนุชิต</t>
  </si>
  <si>
    <t>สุภาวดี</t>
  </si>
  <si>
    <t xml:space="preserve">รายวิชา........รหัสวิชา.............หน่วยกิต......ปีการศึกษา2566 ภาคเรียนที่   1   ระดับชั้นม.1/1 </t>
  </si>
  <si>
    <t>รายวิชา........รหัสวิชา.............หน่วยกิต......ปีการศึกษา2566 ภาคเรียนที่   1   ระดับชั้นม.1/2</t>
  </si>
  <si>
    <t xml:space="preserve">รายวิชา........รหัสวิชา.............หน่วยกิต......ปีการศึกษา2566 ภาคเรียนที่   1   ระดับชั้นม.1/3 </t>
  </si>
  <si>
    <t>รายวิชา........รหัสวิชา.............หน่วยกิต......ปีการศึกษา2566 ภาคเรียนที่   1   ระดับชั้นม.1/4</t>
  </si>
  <si>
    <t>กันต์กวี</t>
  </si>
  <si>
    <t>รุ่งลิขิตวิวัฒน์</t>
  </si>
  <si>
    <t>ชนากานต์</t>
  </si>
  <si>
    <t>บุญนิ่ม</t>
  </si>
  <si>
    <t>ณัฐวุฒิ</t>
  </si>
  <si>
    <t>เลี้ยงรักษา</t>
  </si>
  <si>
    <t>ธนภัทร</t>
  </si>
  <si>
    <t>สุขเกษม</t>
  </si>
  <si>
    <t>ธนรัตน์</t>
  </si>
  <si>
    <t>สวนบำรุง</t>
  </si>
  <si>
    <t>ธีรพล</t>
  </si>
  <si>
    <t>กุนเตี้ย</t>
  </si>
  <si>
    <t>นันทวัฒน์</t>
  </si>
  <si>
    <t>ปรเวศ</t>
  </si>
  <si>
    <t>สว่างศรี</t>
  </si>
  <si>
    <t>พงษ์กวิน</t>
  </si>
  <si>
    <t>อิ่มใจ</t>
  </si>
  <si>
    <t>พรเทพ</t>
  </si>
  <si>
    <t>บุญส่ง</t>
  </si>
  <si>
    <t>พลภัทร</t>
  </si>
  <si>
    <t>แสงจันทร์</t>
  </si>
  <si>
    <t>วชิรวิทย์</t>
  </si>
  <si>
    <t>เต็มบุญประเสริฐสุข</t>
  </si>
  <si>
    <t>วราวุธ</t>
  </si>
  <si>
    <t>รุ่งเรือง</t>
  </si>
  <si>
    <t>ศักดิธัช</t>
  </si>
  <si>
    <t>พูลสุวรรณ</t>
  </si>
  <si>
    <t>สรวิชญ์</t>
  </si>
  <si>
    <t>คำทับทิม</t>
  </si>
  <si>
    <t>สิรภัสร์</t>
  </si>
  <si>
    <t>ใยบัว</t>
  </si>
  <si>
    <t>กนกพร</t>
  </si>
  <si>
    <t>มณีโชติ</t>
  </si>
  <si>
    <t>กมลรัตน์</t>
  </si>
  <si>
    <t>สมประสงค์</t>
  </si>
  <si>
    <t>กัณญษา</t>
  </si>
  <si>
    <t>อ่อนละมูล</t>
  </si>
  <si>
    <t>ดวงฤทัย</t>
  </si>
  <si>
    <t>นลินทิพย์</t>
  </si>
  <si>
    <t>มหาราช</t>
  </si>
  <si>
    <t>ปพิชญา</t>
  </si>
  <si>
    <t>จันทวงษ์</t>
  </si>
  <si>
    <t>พรรณพัชร</t>
  </si>
  <si>
    <t>พัชญนันท์</t>
  </si>
  <si>
    <t>ทองบ่อ</t>
  </si>
  <si>
    <t>พิชชาภา</t>
  </si>
  <si>
    <t>สาแก้ว</t>
  </si>
  <si>
    <t>พิมพาภรณ์</t>
  </si>
  <si>
    <t>เกตุภาค</t>
  </si>
  <si>
    <t>ภวมัย</t>
  </si>
  <si>
    <t>ดีตูม</t>
  </si>
  <si>
    <t>วชิราพร</t>
  </si>
  <si>
    <t>วริยา</t>
  </si>
  <si>
    <t>เริงขวัญ</t>
  </si>
  <si>
    <t>ศศิธร</t>
  </si>
  <si>
    <t>คชินทร</t>
  </si>
  <si>
    <t>ศิริรัตน์</t>
  </si>
  <si>
    <t>พรมมา</t>
  </si>
  <si>
    <t>สายฝน</t>
  </si>
  <si>
    <t>สุพัชญา</t>
  </si>
  <si>
    <t>สุภาวิกา</t>
  </si>
  <si>
    <t>คงมี</t>
  </si>
  <si>
    <t>รวมจำนวนนักเรียน 35 คน</t>
  </si>
  <si>
    <t>กัณภัทร</t>
  </si>
  <si>
    <t>มุสิจะ</t>
  </si>
  <si>
    <t>กิตติศักดิ์</t>
  </si>
  <si>
    <t>ชาวบ้านกร่าง</t>
  </si>
  <si>
    <t>ขรรค์ชัย</t>
  </si>
  <si>
    <t>แก้วใหญ่</t>
  </si>
  <si>
    <t>ขอบคุณ</t>
  </si>
  <si>
    <t>ใจอดทน</t>
  </si>
  <si>
    <t>ณรงค์ชัย</t>
  </si>
  <si>
    <t>ศรีรัตน์</t>
  </si>
  <si>
    <t>ณัฐดนัย</t>
  </si>
  <si>
    <t>บุญครอง</t>
  </si>
  <si>
    <t>ณัฐภพ</t>
  </si>
  <si>
    <t>ปิ่นวิเศษ</t>
  </si>
  <si>
    <t>ตรัยรัตน์</t>
  </si>
  <si>
    <t>ธนพัฒน์</t>
  </si>
  <si>
    <t>ขุนสอาดศรี</t>
  </si>
  <si>
    <t>ธีรวุฒิ</t>
  </si>
  <si>
    <t>รูปขำดี</t>
  </si>
  <si>
    <t>ปกรณ์ยศ</t>
  </si>
  <si>
    <t>นาคศรีพรหม</t>
  </si>
  <si>
    <t>ผดุงวิทย์</t>
  </si>
  <si>
    <t>ชาวชัยนาท</t>
  </si>
  <si>
    <t>พัสกร</t>
  </si>
  <si>
    <t>แก่นจันทร์หอม</t>
  </si>
  <si>
    <t>พิชิตชัย</t>
  </si>
  <si>
    <t>พีรวัฒน์</t>
  </si>
  <si>
    <t>ภาสกร</t>
  </si>
  <si>
    <t>ภูธะเนศ</t>
  </si>
  <si>
    <t>สง่างาม</t>
  </si>
  <si>
    <t>อุดมผล</t>
  </si>
  <si>
    <t>สุริยะ</t>
  </si>
  <si>
    <t>ทองยากลั่น</t>
  </si>
  <si>
    <t>กันธิชา</t>
  </si>
  <si>
    <t>ทองเปี่ยม</t>
  </si>
  <si>
    <t>จิรัชยา</t>
  </si>
  <si>
    <t>ชนาภา</t>
  </si>
  <si>
    <t>สุดสวาท</t>
  </si>
  <si>
    <t>ณัฐพร</t>
  </si>
  <si>
    <t>ม่วงเอี่ยม</t>
  </si>
  <si>
    <t>นัทชา</t>
  </si>
  <si>
    <t>ปานอำพัน</t>
  </si>
  <si>
    <t>เนตรดา</t>
  </si>
  <si>
    <t>ช่วงวิเชียร</t>
  </si>
  <si>
    <t>บัณฑิตา</t>
  </si>
  <si>
    <t>บุญเปรมปรี</t>
  </si>
  <si>
    <t>เพชรไพลิน</t>
  </si>
  <si>
    <t>กลั่นเจริญ</t>
  </si>
  <si>
    <t>มัณฑนา</t>
  </si>
  <si>
    <t>วงษ์ประเสริฐ</t>
  </si>
  <si>
    <t>วนัชพร</t>
  </si>
  <si>
    <t>ชาวหนองเพียร</t>
  </si>
  <si>
    <t>เทียนทองคำ</t>
  </si>
  <si>
    <t>อรจิรา</t>
  </si>
  <si>
    <t>อินทิวา</t>
  </si>
  <si>
    <t>ปัญญาศิริภิญโญ</t>
  </si>
  <si>
    <t>รวมจำนวนนักเรียน 34 คน</t>
  </si>
  <si>
    <t>จิรเดช</t>
  </si>
  <si>
    <t>สีสุก</t>
  </si>
  <si>
    <t>ฉัตรดนัย</t>
  </si>
  <si>
    <t>ณัฐนนท์</t>
  </si>
  <si>
    <t>เชื้อรามัญ</t>
  </si>
  <si>
    <t>ดนุสรณ์</t>
  </si>
  <si>
    <t>ธนโชติ</t>
  </si>
  <si>
    <t>แสงศรี</t>
  </si>
  <si>
    <t>บรรณพงศ์</t>
  </si>
  <si>
    <t>จันทวาท</t>
  </si>
  <si>
    <t>พฤษวัฒน์</t>
  </si>
  <si>
    <t>ฝอยทอง</t>
  </si>
  <si>
    <t>พิภัช</t>
  </si>
  <si>
    <t>จันทมาลี</t>
  </si>
  <si>
    <t>เพลงไทย</t>
  </si>
  <si>
    <t>ภัคพล</t>
  </si>
  <si>
    <t>ภูสิษฐ์พงษ์</t>
  </si>
  <si>
    <t>ศรีสวัสดิ์</t>
  </si>
  <si>
    <t>วชิรธรรม</t>
  </si>
  <si>
    <t>อ่อนน้อม</t>
  </si>
  <si>
    <t>สิรภัทร</t>
  </si>
  <si>
    <t>สุเมธ</t>
  </si>
  <si>
    <t>ลึกล้ำ</t>
  </si>
  <si>
    <t>สุรพัศ</t>
  </si>
  <si>
    <t>สุขแจ่ม</t>
  </si>
  <si>
    <t>กัญญาพัชร</t>
  </si>
  <si>
    <t>จิรวงศ์รุ่งเรือง</t>
  </si>
  <si>
    <t>ชญาภา</t>
  </si>
  <si>
    <t>คล้ายจินดา</t>
  </si>
  <si>
    <t>ชัชญาณิช</t>
  </si>
  <si>
    <t>ปิ่นโพธิ์</t>
  </si>
  <si>
    <t>ชิษนุศา</t>
  </si>
  <si>
    <t>ณัฐกานต์</t>
  </si>
  <si>
    <t>คนยงค์</t>
  </si>
  <si>
    <t>ธนิษฐา</t>
  </si>
  <si>
    <t>ธัญญารัตน์</t>
  </si>
  <si>
    <t>สังข์เงิน</t>
  </si>
  <si>
    <t>นลพรรณ</t>
  </si>
  <si>
    <t>สุนทรีเกษม</t>
  </si>
  <si>
    <t>นัทธมน</t>
  </si>
  <si>
    <t>ช้างเขียว</t>
  </si>
  <si>
    <t>ปณวรรณ</t>
  </si>
  <si>
    <t>ศรีอำพัน</t>
  </si>
  <si>
    <t>ปรีญานุช</t>
  </si>
  <si>
    <t>วงษ์ศรี</t>
  </si>
  <si>
    <t>พิมรภัทร</t>
  </si>
  <si>
    <t>ไตรยราศ</t>
  </si>
  <si>
    <t>ภัทรวดี</t>
  </si>
  <si>
    <t>วิเศษสินธ์</t>
  </si>
  <si>
    <t>ภัสสร</t>
  </si>
  <si>
    <t>ศรีวิระ</t>
  </si>
  <si>
    <t>รัตนมณี</t>
  </si>
  <si>
    <t>ภัณการ</t>
  </si>
  <si>
    <t>รุ่งฟ้า</t>
  </si>
  <si>
    <t>โพธิ์ช้อย</t>
  </si>
  <si>
    <t>สุกันยา</t>
  </si>
  <si>
    <t>รวมจำนวนนักเรียน 32 คน</t>
  </si>
  <si>
    <t>กิตติคุณ</t>
  </si>
  <si>
    <t>ม่วงพรวน</t>
  </si>
  <si>
    <t>กิตติพร</t>
  </si>
  <si>
    <t>อินทร์ใจเอื้อ</t>
  </si>
  <si>
    <t>โกมล</t>
  </si>
  <si>
    <t>คล้ายเดือน</t>
  </si>
  <si>
    <t>จีราวัฒน์</t>
  </si>
  <si>
    <t>ดนย์นรินทร์</t>
  </si>
  <si>
    <t>ปรางค์สอน</t>
  </si>
  <si>
    <t>ธงชัย</t>
  </si>
  <si>
    <t>เธียรประณีต</t>
  </si>
  <si>
    <t>นนท์วศิน</t>
  </si>
  <si>
    <t>ปิติภัทร์วรานนท์</t>
  </si>
  <si>
    <t>ปกรณ์เกียรติ</t>
  </si>
  <si>
    <t>เบญจสกุล</t>
  </si>
  <si>
    <t>พัฒนพล</t>
  </si>
  <si>
    <t>ศรีพุทธา</t>
  </si>
  <si>
    <t>ไพโรจน์</t>
  </si>
  <si>
    <t>นรารมย์</t>
  </si>
  <si>
    <t>ภราดร</t>
  </si>
  <si>
    <t>พุ่มเจริญ</t>
  </si>
  <si>
    <t>ภัทรบดินทร์</t>
  </si>
  <si>
    <t>แสงดารา</t>
  </si>
  <si>
    <t>ภาณุ</t>
  </si>
  <si>
    <t>สุขทองดี</t>
  </si>
  <si>
    <t>ภาณุพงศ์</t>
  </si>
  <si>
    <t>ภูมิภัทร์</t>
  </si>
  <si>
    <t>เงินขาว</t>
  </si>
  <si>
    <t>วิทวัส</t>
  </si>
  <si>
    <t>บัวอุไร</t>
  </si>
  <si>
    <t>กิจสุกราย</t>
  </si>
  <si>
    <t>ศุภกันต์</t>
  </si>
  <si>
    <t>รุ่งเจริญ</t>
  </si>
  <si>
    <t>อภินัทธ์</t>
  </si>
  <si>
    <t>บุญเหลือ</t>
  </si>
  <si>
    <t>กัลยกร</t>
  </si>
  <si>
    <t>ฐิติรัตน์</t>
  </si>
  <si>
    <t>นิยมทอง</t>
  </si>
  <si>
    <t>ณัฐมน</t>
  </si>
  <si>
    <t>ทิพิญา</t>
  </si>
  <si>
    <t>อรุณฉาย</t>
  </si>
  <si>
    <t>พจนารถ</t>
  </si>
  <si>
    <t>ใจหาญ</t>
  </si>
  <si>
    <t>พิมรภา</t>
  </si>
  <si>
    <t>ใจตรง</t>
  </si>
  <si>
    <t>รมย์ธิรา</t>
  </si>
  <si>
    <t>เพชรดี</t>
  </si>
  <si>
    <t>รัตนาวดี</t>
  </si>
  <si>
    <t>คุ้มพ่วงมี</t>
  </si>
  <si>
    <t>วนิดา</t>
  </si>
  <si>
    <t>อุบลแย้ม</t>
  </si>
  <si>
    <t>เนียมเท้า</t>
  </si>
  <si>
    <t>สุรีย์รัตน์</t>
  </si>
  <si>
    <t>บริบูรณ์</t>
  </si>
  <si>
    <t>อนันฐพร</t>
  </si>
  <si>
    <t>สอนลี</t>
  </si>
  <si>
    <t>อรพินท์</t>
  </si>
  <si>
    <t>ใจทัศน์กุล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</si>
</sst>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202760</xdr:colOff>
      <xdr:row>0</xdr:row>
      <xdr:rowOff>71678</xdr:rowOff>
    </xdr:from>
    <xdr:to>
      <xdr:col>1</xdr:col>
      <xdr:colOff>603992</xdr:colOff>
      <xdr:row>2</xdr:row>
      <xdr:rowOff>200662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EA85E3-3AEC-104C-00AA-B9BE6E88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60" y="71678"/>
          <a:ext cx="733499" cy="75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78028</xdr:rowOff>
    </xdr:from>
    <xdr:to>
      <xdr:col>1</xdr:col>
      <xdr:colOff>559542</xdr:colOff>
      <xdr:row>3</xdr:row>
      <xdr:rowOff>51445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A17BEC-6FB2-4F8A-896F-D33C0FA4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8028"/>
          <a:ext cx="705592" cy="773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65328</xdr:rowOff>
    </xdr:from>
    <xdr:to>
      <xdr:col>2</xdr:col>
      <xdr:colOff>145611</xdr:colOff>
      <xdr:row>2</xdr:row>
      <xdr:rowOff>120650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464786-73A2-4F21-AFCB-BF855744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5328"/>
          <a:ext cx="653611" cy="683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130708</xdr:colOff>
      <xdr:row>0</xdr:row>
      <xdr:rowOff>46278</xdr:rowOff>
    </xdr:from>
    <xdr:to>
      <xdr:col>2</xdr:col>
      <xdr:colOff>76941</xdr:colOff>
      <xdr:row>2</xdr:row>
      <xdr:rowOff>152400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7B516C-A216-4CA6-A68B-EEA1A2C9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08" y="46278"/>
          <a:ext cx="555833" cy="73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9330-2398-434A-A881-79864CD3DC5C}">
  <dimension ref="A1:AG48"/>
  <sheetViews>
    <sheetView zoomScale="87" zoomScaleNormal="87" workbookViewId="0">
      <selection activeCell="J48" sqref="J48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32" t="s">
        <v>1</v>
      </c>
      <c r="F1" s="32"/>
      <c r="G1" s="32"/>
      <c r="H1" s="32"/>
      <c r="I1" s="32"/>
      <c r="J1" s="32"/>
      <c r="K1" s="32"/>
      <c r="L1" s="32"/>
      <c r="M1" s="32"/>
      <c r="N1" s="32"/>
    </row>
    <row r="2" spans="1:33" ht="25.5" customHeight="1">
      <c r="A2" s="11"/>
      <c r="D2" s="10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43"/>
      <c r="C3" s="43"/>
      <c r="D3" s="43"/>
      <c r="E3" s="43"/>
      <c r="F3" s="43"/>
      <c r="G3" s="43"/>
      <c r="H3" s="2"/>
      <c r="K3" s="2"/>
    </row>
    <row r="4" spans="1:33" ht="34.5" customHeight="1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 ht="21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 ht="21">
      <c r="A6" s="2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 ht="21">
      <c r="A7" s="12">
        <v>1</v>
      </c>
      <c r="B7" s="18">
        <v>10920</v>
      </c>
      <c r="C7" s="44" t="s">
        <v>28</v>
      </c>
      <c r="D7" s="45" t="s">
        <v>52</v>
      </c>
      <c r="E7" s="45" t="s">
        <v>53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41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>
        <f>SUM(W7:AA7)/5</f>
        <v>0</v>
      </c>
      <c r="AC7" s="9"/>
      <c r="AD7" s="9"/>
      <c r="AE7" s="9"/>
      <c r="AF7" s="9"/>
      <c r="AG7" s="9">
        <f>SUM(AC7:AF7)*100/100</f>
        <v>0</v>
      </c>
    </row>
    <row r="8" spans="1:33" ht="21">
      <c r="A8" s="12">
        <v>1</v>
      </c>
      <c r="B8" s="18">
        <v>10921</v>
      </c>
      <c r="C8" s="44" t="s">
        <v>28</v>
      </c>
      <c r="D8" s="44" t="s">
        <v>54</v>
      </c>
      <c r="E8" s="44" t="s">
        <v>55</v>
      </c>
      <c r="F8" s="1">
        <v>2</v>
      </c>
      <c r="G8" s="9"/>
      <c r="H8" s="9"/>
      <c r="I8" s="9"/>
      <c r="J8" s="9"/>
      <c r="K8" s="9">
        <f t="shared" ref="K8:K41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41" si="2">SUM(N8:U8)/8</f>
        <v>0</v>
      </c>
      <c r="W8" s="9"/>
      <c r="X8" s="9"/>
      <c r="Y8" s="9"/>
      <c r="Z8" s="9"/>
      <c r="AA8" s="9"/>
      <c r="AB8" s="9">
        <f t="shared" ref="AB8:AB41" si="3">SUM(W8:AA8)/5</f>
        <v>0</v>
      </c>
      <c r="AC8" s="9"/>
      <c r="AD8" s="9"/>
      <c r="AE8" s="9"/>
      <c r="AF8" s="9"/>
      <c r="AG8" s="9">
        <f t="shared" ref="AG8:AG41" si="4">SUM(AC8:AF8)*100/100</f>
        <v>0</v>
      </c>
    </row>
    <row r="9" spans="1:33" ht="21">
      <c r="A9" s="12">
        <v>1</v>
      </c>
      <c r="B9" s="18">
        <v>10922</v>
      </c>
      <c r="C9" s="44" t="s">
        <v>28</v>
      </c>
      <c r="D9" s="44" t="s">
        <v>56</v>
      </c>
      <c r="E9" s="44" t="s">
        <v>57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>
        <f t="shared" si="3"/>
        <v>0</v>
      </c>
      <c r="AC9" s="9"/>
      <c r="AD9" s="9"/>
      <c r="AE9" s="9"/>
      <c r="AF9" s="9"/>
      <c r="AG9" s="9">
        <f t="shared" si="4"/>
        <v>0</v>
      </c>
    </row>
    <row r="10" spans="1:33" ht="21">
      <c r="A10" s="12">
        <v>1</v>
      </c>
      <c r="B10" s="18">
        <v>10923</v>
      </c>
      <c r="C10" s="44" t="s">
        <v>28</v>
      </c>
      <c r="D10" s="44" t="s">
        <v>58</v>
      </c>
      <c r="E10" s="44" t="s">
        <v>59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>
        <f t="shared" si="3"/>
        <v>0</v>
      </c>
      <c r="AC10" s="9"/>
      <c r="AD10" s="9"/>
      <c r="AE10" s="9"/>
      <c r="AF10" s="9"/>
      <c r="AG10" s="9">
        <f t="shared" si="4"/>
        <v>0</v>
      </c>
    </row>
    <row r="11" spans="1:33" ht="21">
      <c r="A11" s="12">
        <v>1</v>
      </c>
      <c r="B11" s="18">
        <v>10924</v>
      </c>
      <c r="C11" s="44" t="s">
        <v>28</v>
      </c>
      <c r="D11" s="44" t="s">
        <v>60</v>
      </c>
      <c r="E11" s="44" t="s">
        <v>61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>
        <f t="shared" si="3"/>
        <v>0</v>
      </c>
      <c r="AC11" s="9"/>
      <c r="AD11" s="9"/>
      <c r="AE11" s="9"/>
      <c r="AF11" s="9"/>
      <c r="AG11" s="9">
        <f t="shared" si="4"/>
        <v>0</v>
      </c>
    </row>
    <row r="12" spans="1:33" ht="21">
      <c r="A12" s="12">
        <v>1</v>
      </c>
      <c r="B12" s="18">
        <v>10925</v>
      </c>
      <c r="C12" s="44" t="s">
        <v>28</v>
      </c>
      <c r="D12" s="44" t="s">
        <v>62</v>
      </c>
      <c r="E12" s="44" t="s">
        <v>63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>
        <f t="shared" si="3"/>
        <v>0</v>
      </c>
      <c r="AC12" s="9"/>
      <c r="AD12" s="9"/>
      <c r="AE12" s="9"/>
      <c r="AF12" s="9"/>
      <c r="AG12" s="9">
        <f t="shared" si="4"/>
        <v>0</v>
      </c>
    </row>
    <row r="13" spans="1:33" ht="21">
      <c r="A13" s="12">
        <v>1</v>
      </c>
      <c r="B13" s="18">
        <v>10926</v>
      </c>
      <c r="C13" s="44" t="s">
        <v>28</v>
      </c>
      <c r="D13" s="45" t="s">
        <v>64</v>
      </c>
      <c r="E13" s="45" t="s">
        <v>33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>
        <f t="shared" si="3"/>
        <v>0</v>
      </c>
      <c r="AC13" s="9"/>
      <c r="AD13" s="9"/>
      <c r="AE13" s="9"/>
      <c r="AF13" s="9"/>
      <c r="AG13" s="9">
        <f t="shared" si="4"/>
        <v>0</v>
      </c>
    </row>
    <row r="14" spans="1:33" ht="21">
      <c r="A14" s="12">
        <v>1</v>
      </c>
      <c r="B14" s="18">
        <v>10927</v>
      </c>
      <c r="C14" s="44" t="s">
        <v>28</v>
      </c>
      <c r="D14" s="44" t="s">
        <v>65</v>
      </c>
      <c r="E14" s="44" t="s">
        <v>66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>
        <f t="shared" si="3"/>
        <v>0</v>
      </c>
      <c r="AC14" s="9"/>
      <c r="AD14" s="9"/>
      <c r="AE14" s="9"/>
      <c r="AF14" s="9"/>
      <c r="AG14" s="9">
        <f t="shared" si="4"/>
        <v>0</v>
      </c>
    </row>
    <row r="15" spans="1:33" ht="21">
      <c r="A15" s="12">
        <v>1</v>
      </c>
      <c r="B15" s="18">
        <v>10928</v>
      </c>
      <c r="C15" s="44" t="s">
        <v>28</v>
      </c>
      <c r="D15" s="45" t="s">
        <v>67</v>
      </c>
      <c r="E15" s="45" t="s">
        <v>68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>
        <f t="shared" si="3"/>
        <v>0</v>
      </c>
      <c r="AC15" s="9"/>
      <c r="AD15" s="9"/>
      <c r="AE15" s="9"/>
      <c r="AF15" s="9"/>
      <c r="AG15" s="9">
        <f t="shared" si="4"/>
        <v>0</v>
      </c>
    </row>
    <row r="16" spans="1:33" ht="21">
      <c r="A16" s="12">
        <v>1</v>
      </c>
      <c r="B16" s="18">
        <v>10929</v>
      </c>
      <c r="C16" s="44" t="s">
        <v>28</v>
      </c>
      <c r="D16" s="44" t="s">
        <v>69</v>
      </c>
      <c r="E16" s="44" t="s">
        <v>70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>
        <f t="shared" si="3"/>
        <v>0</v>
      </c>
      <c r="AC16" s="9"/>
      <c r="AD16" s="9"/>
      <c r="AE16" s="9"/>
      <c r="AF16" s="9"/>
      <c r="AG16" s="9">
        <f t="shared" si="4"/>
        <v>0</v>
      </c>
    </row>
    <row r="17" spans="1:33" ht="21">
      <c r="A17" s="12">
        <v>1</v>
      </c>
      <c r="B17" s="18">
        <v>10930</v>
      </c>
      <c r="C17" s="44" t="s">
        <v>28</v>
      </c>
      <c r="D17" s="44" t="s">
        <v>71</v>
      </c>
      <c r="E17" s="44" t="s">
        <v>72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>
        <f t="shared" si="3"/>
        <v>0</v>
      </c>
      <c r="AC17" s="9"/>
      <c r="AD17" s="9"/>
      <c r="AE17" s="9"/>
      <c r="AF17" s="9"/>
      <c r="AG17" s="9">
        <f t="shared" si="4"/>
        <v>0</v>
      </c>
    </row>
    <row r="18" spans="1:33" ht="42">
      <c r="A18" s="12">
        <v>1</v>
      </c>
      <c r="B18" s="18">
        <v>10931</v>
      </c>
      <c r="C18" s="44" t="s">
        <v>28</v>
      </c>
      <c r="D18" s="45" t="s">
        <v>73</v>
      </c>
      <c r="E18" s="46" t="s">
        <v>74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>
        <f t="shared" si="3"/>
        <v>0</v>
      </c>
      <c r="AC18" s="9"/>
      <c r="AD18" s="9"/>
      <c r="AE18" s="9"/>
      <c r="AF18" s="9"/>
      <c r="AG18" s="9">
        <f t="shared" si="4"/>
        <v>0</v>
      </c>
    </row>
    <row r="19" spans="1:33" ht="21">
      <c r="A19" s="12">
        <v>1</v>
      </c>
      <c r="B19" s="18">
        <v>10932</v>
      </c>
      <c r="C19" s="44" t="s">
        <v>28</v>
      </c>
      <c r="D19" s="45" t="s">
        <v>75</v>
      </c>
      <c r="E19" s="45" t="s">
        <v>76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>
        <f t="shared" si="3"/>
        <v>0</v>
      </c>
      <c r="AC19" s="9"/>
      <c r="AD19" s="9"/>
      <c r="AE19" s="9"/>
      <c r="AF19" s="9"/>
      <c r="AG19" s="9">
        <f t="shared" si="4"/>
        <v>0</v>
      </c>
    </row>
    <row r="20" spans="1:33" ht="21">
      <c r="A20" s="12">
        <v>1</v>
      </c>
      <c r="B20" s="18">
        <v>10933</v>
      </c>
      <c r="C20" s="44" t="s">
        <v>28</v>
      </c>
      <c r="D20" s="45" t="s">
        <v>77</v>
      </c>
      <c r="E20" s="45" t="s">
        <v>78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>
        <f t="shared" si="3"/>
        <v>0</v>
      </c>
      <c r="AC20" s="9"/>
      <c r="AD20" s="9"/>
      <c r="AE20" s="9"/>
      <c r="AF20" s="9"/>
      <c r="AG20" s="9">
        <f t="shared" si="4"/>
        <v>0</v>
      </c>
    </row>
    <row r="21" spans="1:33" ht="21">
      <c r="A21" s="12">
        <v>1</v>
      </c>
      <c r="B21" s="18">
        <v>10934</v>
      </c>
      <c r="C21" s="44" t="s">
        <v>28</v>
      </c>
      <c r="D21" s="44" t="s">
        <v>79</v>
      </c>
      <c r="E21" s="44" t="s">
        <v>80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>
        <f t="shared" si="3"/>
        <v>0</v>
      </c>
      <c r="AC21" s="9"/>
      <c r="AD21" s="9"/>
      <c r="AE21" s="9"/>
      <c r="AF21" s="9"/>
      <c r="AG21" s="9">
        <f t="shared" si="4"/>
        <v>0</v>
      </c>
    </row>
    <row r="22" spans="1:33" ht="21">
      <c r="A22" s="12">
        <v>1</v>
      </c>
      <c r="B22" s="18">
        <v>10935</v>
      </c>
      <c r="C22" s="44" t="s">
        <v>28</v>
      </c>
      <c r="D22" s="44" t="s">
        <v>81</v>
      </c>
      <c r="E22" s="44" t="s">
        <v>82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>
        <f t="shared" si="3"/>
        <v>0</v>
      </c>
      <c r="AC22" s="9"/>
      <c r="AD22" s="9"/>
      <c r="AE22" s="9"/>
      <c r="AF22" s="9"/>
      <c r="AG22" s="9">
        <f t="shared" si="4"/>
        <v>0</v>
      </c>
    </row>
    <row r="23" spans="1:33" ht="21">
      <c r="A23" s="12">
        <v>1</v>
      </c>
      <c r="B23" s="18">
        <v>10936</v>
      </c>
      <c r="C23" s="44" t="s">
        <v>31</v>
      </c>
      <c r="D23" s="44" t="s">
        <v>83</v>
      </c>
      <c r="E23" s="44" t="s">
        <v>84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>
        <f t="shared" si="3"/>
        <v>0</v>
      </c>
      <c r="AC23" s="9"/>
      <c r="AD23" s="9"/>
      <c r="AE23" s="9"/>
      <c r="AF23" s="9"/>
      <c r="AG23" s="9">
        <f t="shared" si="4"/>
        <v>0</v>
      </c>
    </row>
    <row r="24" spans="1:33" ht="21">
      <c r="A24" s="12">
        <v>1</v>
      </c>
      <c r="B24" s="18">
        <v>10937</v>
      </c>
      <c r="C24" s="44" t="s">
        <v>31</v>
      </c>
      <c r="D24" s="44" t="s">
        <v>85</v>
      </c>
      <c r="E24" s="44" t="s">
        <v>86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>
        <f t="shared" si="3"/>
        <v>0</v>
      </c>
      <c r="AC24" s="9"/>
      <c r="AD24" s="9"/>
      <c r="AE24" s="9"/>
      <c r="AF24" s="9"/>
      <c r="AG24" s="9">
        <f t="shared" si="4"/>
        <v>0</v>
      </c>
    </row>
    <row r="25" spans="1:33" ht="21">
      <c r="A25" s="12">
        <v>1</v>
      </c>
      <c r="B25" s="18">
        <v>10938</v>
      </c>
      <c r="C25" s="44" t="s">
        <v>31</v>
      </c>
      <c r="D25" s="44" t="s">
        <v>87</v>
      </c>
      <c r="E25" s="44" t="s">
        <v>88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>
        <f t="shared" si="3"/>
        <v>0</v>
      </c>
      <c r="AC25" s="9"/>
      <c r="AD25" s="9"/>
      <c r="AE25" s="9"/>
      <c r="AF25" s="9"/>
      <c r="AG25" s="9">
        <f t="shared" si="4"/>
        <v>0</v>
      </c>
    </row>
    <row r="26" spans="1:33" ht="21">
      <c r="A26" s="12">
        <v>1</v>
      </c>
      <c r="B26" s="18">
        <v>10939</v>
      </c>
      <c r="C26" s="44" t="s">
        <v>31</v>
      </c>
      <c r="D26" s="44" t="s">
        <v>89</v>
      </c>
      <c r="E26" s="44" t="s">
        <v>35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>
        <f t="shared" si="3"/>
        <v>0</v>
      </c>
      <c r="AC26" s="9"/>
      <c r="AD26" s="9"/>
      <c r="AE26" s="9"/>
      <c r="AF26" s="9"/>
      <c r="AG26" s="9">
        <f t="shared" si="4"/>
        <v>0</v>
      </c>
    </row>
    <row r="27" spans="1:33" ht="21">
      <c r="A27" s="12">
        <v>1</v>
      </c>
      <c r="B27" s="18">
        <v>10940</v>
      </c>
      <c r="C27" s="44" t="s">
        <v>31</v>
      </c>
      <c r="D27" s="44" t="s">
        <v>90</v>
      </c>
      <c r="E27" s="44" t="s">
        <v>91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>
        <f t="shared" si="3"/>
        <v>0</v>
      </c>
      <c r="AC27" s="9"/>
      <c r="AD27" s="9"/>
      <c r="AE27" s="9"/>
      <c r="AF27" s="9"/>
      <c r="AG27" s="9">
        <f t="shared" si="4"/>
        <v>0</v>
      </c>
    </row>
    <row r="28" spans="1:33" ht="21">
      <c r="A28" s="12">
        <v>1</v>
      </c>
      <c r="B28" s="18">
        <v>10941</v>
      </c>
      <c r="C28" s="44" t="s">
        <v>31</v>
      </c>
      <c r="D28" s="44" t="s">
        <v>92</v>
      </c>
      <c r="E28" s="44" t="s">
        <v>93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>
        <f t="shared" si="3"/>
        <v>0</v>
      </c>
      <c r="AC28" s="9"/>
      <c r="AD28" s="9"/>
      <c r="AE28" s="9"/>
      <c r="AF28" s="9"/>
      <c r="AG28" s="9">
        <f t="shared" si="4"/>
        <v>0</v>
      </c>
    </row>
    <row r="29" spans="1:33" ht="21">
      <c r="A29" s="12">
        <v>1</v>
      </c>
      <c r="B29" s="18">
        <v>10942</v>
      </c>
      <c r="C29" s="44" t="s">
        <v>31</v>
      </c>
      <c r="D29" s="45" t="s">
        <v>94</v>
      </c>
      <c r="E29" s="45" t="s">
        <v>29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>
        <f t="shared" si="3"/>
        <v>0</v>
      </c>
      <c r="AC29" s="9"/>
      <c r="AD29" s="9"/>
      <c r="AE29" s="9"/>
      <c r="AF29" s="9"/>
      <c r="AG29" s="9">
        <f t="shared" si="4"/>
        <v>0</v>
      </c>
    </row>
    <row r="30" spans="1:33" ht="21">
      <c r="A30" s="12">
        <v>1</v>
      </c>
      <c r="B30" s="18">
        <v>10943</v>
      </c>
      <c r="C30" s="44" t="s">
        <v>31</v>
      </c>
      <c r="D30" s="44" t="s">
        <v>95</v>
      </c>
      <c r="E30" s="44" t="s">
        <v>96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>
        <f t="shared" si="3"/>
        <v>0</v>
      </c>
      <c r="AC30" s="9"/>
      <c r="AD30" s="9"/>
      <c r="AE30" s="9"/>
      <c r="AF30" s="9"/>
      <c r="AG30" s="9">
        <f t="shared" si="4"/>
        <v>0</v>
      </c>
    </row>
    <row r="31" spans="1:33" ht="21">
      <c r="A31" s="12">
        <v>1</v>
      </c>
      <c r="B31" s="18">
        <v>10944</v>
      </c>
      <c r="C31" s="44" t="s">
        <v>31</v>
      </c>
      <c r="D31" s="44" t="s">
        <v>97</v>
      </c>
      <c r="E31" s="44" t="s">
        <v>98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>
        <f t="shared" si="3"/>
        <v>0</v>
      </c>
      <c r="AC31" s="9"/>
      <c r="AD31" s="9"/>
      <c r="AE31" s="9"/>
      <c r="AF31" s="9"/>
      <c r="AG31" s="9">
        <f t="shared" si="4"/>
        <v>0</v>
      </c>
    </row>
    <row r="32" spans="1:33" ht="21">
      <c r="A32" s="12">
        <v>1</v>
      </c>
      <c r="B32" s="18">
        <v>10945</v>
      </c>
      <c r="C32" s="44" t="s">
        <v>31</v>
      </c>
      <c r="D32" s="44" t="s">
        <v>99</v>
      </c>
      <c r="E32" s="44" t="s">
        <v>100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>
        <f t="shared" si="3"/>
        <v>0</v>
      </c>
      <c r="AC32" s="9"/>
      <c r="AD32" s="9"/>
      <c r="AE32" s="9"/>
      <c r="AF32" s="9"/>
      <c r="AG32" s="9">
        <f t="shared" si="4"/>
        <v>0</v>
      </c>
    </row>
    <row r="33" spans="1:33" ht="21">
      <c r="A33" s="12">
        <v>1</v>
      </c>
      <c r="B33" s="18">
        <v>10946</v>
      </c>
      <c r="C33" s="44" t="s">
        <v>31</v>
      </c>
      <c r="D33" s="45" t="s">
        <v>101</v>
      </c>
      <c r="E33" s="45" t="s">
        <v>102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>
        <f t="shared" si="3"/>
        <v>0</v>
      </c>
      <c r="AC33" s="9"/>
      <c r="AD33" s="9"/>
      <c r="AE33" s="9"/>
      <c r="AF33" s="9"/>
      <c r="AG33" s="9">
        <f t="shared" si="4"/>
        <v>0</v>
      </c>
    </row>
    <row r="34" spans="1:33" ht="21">
      <c r="A34" s="12">
        <v>1</v>
      </c>
      <c r="B34" s="18">
        <v>10947</v>
      </c>
      <c r="C34" s="44" t="s">
        <v>31</v>
      </c>
      <c r="D34" s="45" t="s">
        <v>103</v>
      </c>
      <c r="E34" s="45" t="s">
        <v>32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>
        <f t="shared" si="3"/>
        <v>0</v>
      </c>
      <c r="AC34" s="9"/>
      <c r="AD34" s="9"/>
      <c r="AE34" s="9"/>
      <c r="AF34" s="9"/>
      <c r="AG34" s="9">
        <f t="shared" si="4"/>
        <v>0</v>
      </c>
    </row>
    <row r="35" spans="1:33" ht="21">
      <c r="A35" s="12">
        <v>1</v>
      </c>
      <c r="B35" s="18">
        <v>10948</v>
      </c>
      <c r="C35" s="44" t="s">
        <v>31</v>
      </c>
      <c r="D35" s="45" t="s">
        <v>104</v>
      </c>
      <c r="E35" s="45" t="s">
        <v>105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>
        <f t="shared" si="3"/>
        <v>0</v>
      </c>
      <c r="AC35" s="9"/>
      <c r="AD35" s="9"/>
      <c r="AE35" s="9"/>
      <c r="AF35" s="9"/>
      <c r="AG35" s="9">
        <f t="shared" si="4"/>
        <v>0</v>
      </c>
    </row>
    <row r="36" spans="1:33" ht="21">
      <c r="A36" s="12">
        <v>1</v>
      </c>
      <c r="B36" s="18">
        <v>10949</v>
      </c>
      <c r="C36" s="44" t="s">
        <v>31</v>
      </c>
      <c r="D36" s="44" t="s">
        <v>106</v>
      </c>
      <c r="E36" s="44" t="s">
        <v>107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>
        <f t="shared" si="3"/>
        <v>0</v>
      </c>
      <c r="AC36" s="9"/>
      <c r="AD36" s="9"/>
      <c r="AE36" s="9"/>
      <c r="AF36" s="9"/>
      <c r="AG36" s="9">
        <f t="shared" si="4"/>
        <v>0</v>
      </c>
    </row>
    <row r="37" spans="1:33" ht="21">
      <c r="A37" s="12">
        <v>1</v>
      </c>
      <c r="B37" s="18">
        <v>10950</v>
      </c>
      <c r="C37" s="44" t="s">
        <v>31</v>
      </c>
      <c r="D37" s="44" t="s">
        <v>108</v>
      </c>
      <c r="E37" s="44" t="s">
        <v>109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>
        <f t="shared" si="3"/>
        <v>0</v>
      </c>
      <c r="AC37" s="9"/>
      <c r="AD37" s="9"/>
      <c r="AE37" s="9"/>
      <c r="AF37" s="9"/>
      <c r="AG37" s="9">
        <f t="shared" si="4"/>
        <v>0</v>
      </c>
    </row>
    <row r="38" spans="1:33" ht="21">
      <c r="A38" s="12">
        <v>1</v>
      </c>
      <c r="B38" s="18">
        <v>10951</v>
      </c>
      <c r="C38" s="44" t="s">
        <v>31</v>
      </c>
      <c r="D38" s="45" t="s">
        <v>110</v>
      </c>
      <c r="E38" s="45" t="s">
        <v>29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>
        <f t="shared" si="3"/>
        <v>0</v>
      </c>
      <c r="AC38" s="9"/>
      <c r="AD38" s="9"/>
      <c r="AE38" s="9"/>
      <c r="AF38" s="9"/>
      <c r="AG38" s="9">
        <f t="shared" si="4"/>
        <v>0</v>
      </c>
    </row>
    <row r="39" spans="1:33" ht="21">
      <c r="A39" s="12">
        <v>1</v>
      </c>
      <c r="B39" s="18">
        <v>10952</v>
      </c>
      <c r="C39" s="44" t="s">
        <v>31</v>
      </c>
      <c r="D39" s="44" t="s">
        <v>111</v>
      </c>
      <c r="E39" s="44" t="s">
        <v>44</v>
      </c>
      <c r="F39" s="1">
        <v>33</v>
      </c>
      <c r="G39" s="9"/>
      <c r="H39" s="9"/>
      <c r="I39" s="9"/>
      <c r="J39" s="9"/>
      <c r="K39" s="9">
        <f t="shared" si="1"/>
        <v>0</v>
      </c>
      <c r="L39" s="9">
        <f t="shared" si="0"/>
        <v>0</v>
      </c>
      <c r="M39" s="9"/>
      <c r="N39" s="9"/>
      <c r="O39" s="9"/>
      <c r="P39" s="9"/>
      <c r="Q39" s="9"/>
      <c r="R39" s="9"/>
      <c r="S39" s="9"/>
      <c r="T39" s="9"/>
      <c r="U39" s="9"/>
      <c r="V39" s="9">
        <f t="shared" si="2"/>
        <v>0</v>
      </c>
      <c r="W39" s="9"/>
      <c r="X39" s="9"/>
      <c r="Y39" s="9"/>
      <c r="Z39" s="9"/>
      <c r="AA39" s="9"/>
      <c r="AB39" s="9">
        <f t="shared" si="3"/>
        <v>0</v>
      </c>
      <c r="AC39" s="9"/>
      <c r="AD39" s="9"/>
      <c r="AE39" s="9"/>
      <c r="AF39" s="9"/>
      <c r="AG39" s="9">
        <f t="shared" si="4"/>
        <v>0</v>
      </c>
    </row>
    <row r="40" spans="1:33" ht="21">
      <c r="A40" s="12">
        <v>1</v>
      </c>
      <c r="B40" s="18">
        <v>10953</v>
      </c>
      <c r="C40" s="44" t="s">
        <v>31</v>
      </c>
      <c r="D40" s="44" t="s">
        <v>47</v>
      </c>
      <c r="E40" s="44" t="s">
        <v>88</v>
      </c>
      <c r="F40" s="1">
        <v>34</v>
      </c>
      <c r="G40" s="9"/>
      <c r="H40" s="9"/>
      <c r="I40" s="9"/>
      <c r="J40" s="9"/>
      <c r="K40" s="9">
        <f t="shared" si="1"/>
        <v>0</v>
      </c>
      <c r="L40" s="9">
        <f t="shared" si="0"/>
        <v>0</v>
      </c>
      <c r="M40" s="9"/>
      <c r="N40" s="9"/>
      <c r="O40" s="9"/>
      <c r="P40" s="9"/>
      <c r="Q40" s="9"/>
      <c r="R40" s="9"/>
      <c r="S40" s="9"/>
      <c r="T40" s="9"/>
      <c r="U40" s="9"/>
      <c r="V40" s="9">
        <f t="shared" si="2"/>
        <v>0</v>
      </c>
      <c r="W40" s="9"/>
      <c r="X40" s="9"/>
      <c r="Y40" s="9"/>
      <c r="Z40" s="9"/>
      <c r="AA40" s="9"/>
      <c r="AB40" s="9">
        <f t="shared" si="3"/>
        <v>0</v>
      </c>
      <c r="AC40" s="9"/>
      <c r="AD40" s="9"/>
      <c r="AE40" s="9"/>
      <c r="AF40" s="9"/>
      <c r="AG40" s="9">
        <f t="shared" si="4"/>
        <v>0</v>
      </c>
    </row>
    <row r="41" spans="1:33" ht="21">
      <c r="A41" s="12">
        <v>1</v>
      </c>
      <c r="B41" s="18">
        <v>10954</v>
      </c>
      <c r="C41" s="44" t="s">
        <v>31</v>
      </c>
      <c r="D41" s="44" t="s">
        <v>112</v>
      </c>
      <c r="E41" s="44" t="s">
        <v>113</v>
      </c>
      <c r="F41" s="1">
        <v>35</v>
      </c>
      <c r="G41" s="9"/>
      <c r="H41" s="9"/>
      <c r="I41" s="9"/>
      <c r="J41" s="9"/>
      <c r="K41" s="9">
        <f t="shared" si="1"/>
        <v>0</v>
      </c>
      <c r="L41" s="9">
        <f t="shared" si="0"/>
        <v>0</v>
      </c>
      <c r="M41" s="9"/>
      <c r="N41" s="9"/>
      <c r="O41" s="9"/>
      <c r="P41" s="9"/>
      <c r="Q41" s="9"/>
      <c r="R41" s="9"/>
      <c r="S41" s="9"/>
      <c r="T41" s="9"/>
      <c r="U41" s="9"/>
      <c r="V41" s="9">
        <f t="shared" si="2"/>
        <v>0</v>
      </c>
      <c r="W41" s="9"/>
      <c r="X41" s="9"/>
      <c r="Y41" s="9"/>
      <c r="Z41" s="9"/>
      <c r="AA41" s="9"/>
      <c r="AB41" s="9">
        <f t="shared" si="3"/>
        <v>0</v>
      </c>
      <c r="AC41" s="9"/>
      <c r="AD41" s="9"/>
      <c r="AE41" s="9"/>
      <c r="AF41" s="9"/>
      <c r="AG41" s="9">
        <f t="shared" si="4"/>
        <v>0</v>
      </c>
    </row>
    <row r="42" spans="1:33" ht="21">
      <c r="A42" s="5"/>
      <c r="B42" s="5"/>
      <c r="C42" s="5"/>
      <c r="D42" s="5"/>
      <c r="E42" s="33" t="s">
        <v>114</v>
      </c>
      <c r="F42" s="33"/>
      <c r="G42" s="5"/>
      <c r="I42" s="4"/>
      <c r="J42" s="4" t="s">
        <v>23</v>
      </c>
      <c r="K42" s="4"/>
      <c r="L42" s="3">
        <f>SUM(L7:L41)*100/3500</f>
        <v>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4"/>
      <c r="AC42" s="4"/>
      <c r="AD42" s="5" t="s">
        <v>24</v>
      </c>
      <c r="AG42" s="3">
        <f>SUM(AG7:AG41)*100/3500</f>
        <v>0</v>
      </c>
    </row>
    <row r="43" spans="1:33" ht="2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2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4" t="s">
        <v>25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5"/>
      <c r="AF46" s="5"/>
      <c r="AG46" s="5"/>
    </row>
    <row r="47" spans="1:33" ht="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 t="s">
        <v>26</v>
      </c>
      <c r="AC47" s="5"/>
      <c r="AD47" s="5"/>
      <c r="AE47" s="5"/>
      <c r="AF47" s="5"/>
      <c r="AG47" s="5"/>
    </row>
    <row r="48" spans="1:33" ht="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 t="s">
        <v>27</v>
      </c>
      <c r="AC48" s="5"/>
      <c r="AD48" s="5"/>
      <c r="AE48" s="5"/>
      <c r="AF48" s="5"/>
      <c r="AG48" s="5"/>
    </row>
  </sheetData>
  <mergeCells count="17">
    <mergeCell ref="E1:N1"/>
    <mergeCell ref="E42:F42"/>
    <mergeCell ref="C4:E6"/>
    <mergeCell ref="N4:V5"/>
    <mergeCell ref="H4:H5"/>
    <mergeCell ref="K4:K5"/>
    <mergeCell ref="L4:L5"/>
    <mergeCell ref="B3:G3"/>
    <mergeCell ref="AE4:AE5"/>
    <mergeCell ref="AF4:AF5"/>
    <mergeCell ref="AG4:AG5"/>
    <mergeCell ref="A4:A6"/>
    <mergeCell ref="F4:F6"/>
    <mergeCell ref="W4:AB4"/>
    <mergeCell ref="W5:AB5"/>
    <mergeCell ref="AC4:AC5"/>
    <mergeCell ref="AD4:A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20D1-1BFB-4D65-8EDD-D5BF0AF15585}">
  <dimension ref="A1:AG47"/>
  <sheetViews>
    <sheetView topLeftCell="B1" workbookViewId="0">
      <selection activeCell="AG41" sqref="AG41"/>
    </sheetView>
  </sheetViews>
  <sheetFormatPr defaultRowHeight="21"/>
  <cols>
    <col min="1" max="1" width="6.453125" style="16" customWidth="1"/>
    <col min="2" max="5" width="8.7265625" style="16"/>
    <col min="6" max="6" width="5.7265625" style="16" customWidth="1"/>
    <col min="7" max="7" width="4.7265625" style="16" customWidth="1"/>
    <col min="8" max="8" width="4.81640625" style="16" customWidth="1"/>
    <col min="9" max="9" width="5.7265625" style="16" customWidth="1"/>
    <col min="10" max="10" width="5.36328125" style="16" customWidth="1"/>
    <col min="11" max="11" width="6.6328125" style="16" customWidth="1"/>
    <col min="12" max="12" width="5.54296875" style="16" customWidth="1"/>
    <col min="13" max="13" width="7.08984375" style="16" customWidth="1"/>
    <col min="14" max="14" width="3.54296875" style="16" customWidth="1"/>
    <col min="15" max="16" width="4.1796875" style="16" customWidth="1"/>
    <col min="17" max="17" width="4.453125" style="16" customWidth="1"/>
    <col min="18" max="19" width="4.08984375" style="16" customWidth="1"/>
    <col min="20" max="20" width="3.6328125" style="16" customWidth="1"/>
    <col min="21" max="21" width="4" style="16" customWidth="1"/>
    <col min="22" max="22" width="4.36328125" style="16" customWidth="1"/>
    <col min="23" max="23" width="3.54296875" style="16" customWidth="1"/>
    <col min="24" max="24" width="4.08984375" style="16" customWidth="1"/>
    <col min="25" max="25" width="3.90625" style="16" customWidth="1"/>
    <col min="26" max="26" width="4.36328125" style="16" customWidth="1"/>
    <col min="27" max="28" width="4.6328125" style="16" customWidth="1"/>
    <col min="29" max="29" width="4.54296875" style="16" customWidth="1"/>
    <col min="30" max="30" width="4.26953125" style="16" customWidth="1"/>
    <col min="31" max="31" width="3.36328125" style="16" customWidth="1"/>
    <col min="32" max="32" width="3.6328125" style="16" customWidth="1"/>
    <col min="33" max="33" width="3.36328125" style="16" customWidth="1"/>
    <col min="34" max="16384" width="8.7265625" style="16"/>
  </cols>
  <sheetData>
    <row r="1" spans="1:33">
      <c r="A1" s="15"/>
      <c r="B1" s="15"/>
      <c r="C1" s="15"/>
      <c r="D1" s="15"/>
      <c r="E1" s="33" t="s">
        <v>1</v>
      </c>
      <c r="F1" s="33"/>
      <c r="G1" s="33"/>
      <c r="H1" s="33"/>
      <c r="I1" s="33"/>
      <c r="J1" s="33"/>
      <c r="K1" s="33"/>
      <c r="L1" s="33"/>
      <c r="M1" s="33"/>
      <c r="N1" s="3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>
      <c r="A2" s="17"/>
      <c r="B2" s="15"/>
      <c r="C2" s="15"/>
      <c r="D2" s="4" t="s">
        <v>49</v>
      </c>
      <c r="E2" s="4"/>
      <c r="F2" s="4"/>
      <c r="G2" s="4"/>
      <c r="H2" s="4"/>
      <c r="I2" s="4"/>
      <c r="J2" s="4"/>
      <c r="K2" s="4"/>
      <c r="L2" s="4"/>
      <c r="M2" s="4"/>
      <c r="N2" s="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>
      <c r="A3" s="15"/>
      <c r="B3" s="38"/>
      <c r="C3" s="38"/>
      <c r="D3" s="38"/>
      <c r="E3" s="38"/>
      <c r="F3" s="38"/>
      <c r="G3" s="38"/>
      <c r="H3" s="13"/>
      <c r="I3" s="15"/>
      <c r="J3" s="15"/>
      <c r="K3" s="13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>
      <c r="A6" s="25"/>
      <c r="B6" s="1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>
      <c r="A7" s="1">
        <v>2</v>
      </c>
      <c r="B7" s="18">
        <v>10955</v>
      </c>
      <c r="C7" s="48" t="s">
        <v>28</v>
      </c>
      <c r="D7" s="49" t="s">
        <v>115</v>
      </c>
      <c r="E7" s="49" t="s">
        <v>116</v>
      </c>
      <c r="F7" s="1">
        <v>1</v>
      </c>
      <c r="G7" s="1"/>
      <c r="H7" s="1"/>
      <c r="I7" s="1"/>
      <c r="J7" s="1"/>
      <c r="K7" s="1">
        <f>SUM(G7:J7)</f>
        <v>0</v>
      </c>
      <c r="L7" s="1">
        <f t="shared" ref="L7:L40" si="0">K7*100/100</f>
        <v>0</v>
      </c>
      <c r="M7" s="1"/>
      <c r="N7" s="1"/>
      <c r="O7" s="1"/>
      <c r="P7" s="1"/>
      <c r="Q7" s="1"/>
      <c r="R7" s="1"/>
      <c r="S7" s="1"/>
      <c r="T7" s="1"/>
      <c r="U7" s="1"/>
      <c r="V7" s="1">
        <f>SUM(N7:U7)/8</f>
        <v>0</v>
      </c>
      <c r="W7" s="1"/>
      <c r="X7" s="1"/>
      <c r="Y7" s="1"/>
      <c r="Z7" s="1"/>
      <c r="AA7" s="1"/>
      <c r="AB7" s="1">
        <f>SUM(W7:AA7)/5</f>
        <v>0</v>
      </c>
      <c r="AC7" s="1"/>
      <c r="AD7" s="1"/>
      <c r="AE7" s="1"/>
      <c r="AF7" s="1"/>
      <c r="AG7" s="1">
        <f>SUM(AC7:AF7)*100/100</f>
        <v>0</v>
      </c>
    </row>
    <row r="8" spans="1:33">
      <c r="A8" s="1">
        <v>2</v>
      </c>
      <c r="B8" s="20">
        <v>10956</v>
      </c>
      <c r="C8" s="48" t="s">
        <v>28</v>
      </c>
      <c r="D8" s="48" t="s">
        <v>117</v>
      </c>
      <c r="E8" s="48" t="s">
        <v>118</v>
      </c>
      <c r="F8" s="1">
        <v>2</v>
      </c>
      <c r="G8" s="1"/>
      <c r="H8" s="1"/>
      <c r="I8" s="1"/>
      <c r="J8" s="1"/>
      <c r="K8" s="1">
        <f t="shared" ref="K8:K40" si="1">SUM(G8:J8)</f>
        <v>0</v>
      </c>
      <c r="L8" s="1">
        <f>K8*100/100</f>
        <v>0</v>
      </c>
      <c r="M8" s="1"/>
      <c r="N8" s="1"/>
      <c r="O8" s="1"/>
      <c r="P8" s="1"/>
      <c r="Q8" s="1"/>
      <c r="R8" s="1"/>
      <c r="S8" s="1"/>
      <c r="T8" s="1"/>
      <c r="U8" s="1"/>
      <c r="V8" s="1">
        <f t="shared" ref="V8:V40" si="2">SUM(N8:U8)/8</f>
        <v>0</v>
      </c>
      <c r="W8" s="1"/>
      <c r="X8" s="1"/>
      <c r="Y8" s="1"/>
      <c r="Z8" s="1"/>
      <c r="AA8" s="1"/>
      <c r="AB8" s="1">
        <f t="shared" ref="AB8:AB40" si="3">SUM(W8:AA8)/5</f>
        <v>0</v>
      </c>
      <c r="AC8" s="1"/>
      <c r="AD8" s="1"/>
      <c r="AE8" s="1"/>
      <c r="AF8" s="1"/>
      <c r="AG8" s="1">
        <f t="shared" ref="AG8:AG40" si="4">SUM(AC8:AF8)*100/100</f>
        <v>0</v>
      </c>
    </row>
    <row r="9" spans="1:33">
      <c r="A9" s="1">
        <v>2</v>
      </c>
      <c r="B9" s="18">
        <v>10957</v>
      </c>
      <c r="C9" s="48" t="s">
        <v>28</v>
      </c>
      <c r="D9" s="48" t="s">
        <v>119</v>
      </c>
      <c r="E9" s="48" t="s">
        <v>120</v>
      </c>
      <c r="F9" s="1">
        <v>3</v>
      </c>
      <c r="G9" s="1"/>
      <c r="H9" s="1"/>
      <c r="I9" s="1"/>
      <c r="J9" s="1"/>
      <c r="K9" s="1">
        <f t="shared" si="1"/>
        <v>0</v>
      </c>
      <c r="L9" s="1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>
        <f t="shared" si="2"/>
        <v>0</v>
      </c>
      <c r="W9" s="1"/>
      <c r="X9" s="1"/>
      <c r="Y9" s="1"/>
      <c r="Z9" s="1"/>
      <c r="AA9" s="1"/>
      <c r="AB9" s="1">
        <f t="shared" si="3"/>
        <v>0</v>
      </c>
      <c r="AC9" s="1"/>
      <c r="AD9" s="1"/>
      <c r="AE9" s="1"/>
      <c r="AF9" s="1"/>
      <c r="AG9" s="1">
        <f t="shared" si="4"/>
        <v>0</v>
      </c>
    </row>
    <row r="10" spans="1:33">
      <c r="A10" s="1">
        <v>2</v>
      </c>
      <c r="B10" s="18">
        <v>10958</v>
      </c>
      <c r="C10" s="48" t="s">
        <v>28</v>
      </c>
      <c r="D10" s="48" t="s">
        <v>121</v>
      </c>
      <c r="E10" s="48" t="s">
        <v>122</v>
      </c>
      <c r="F10" s="1">
        <v>4</v>
      </c>
      <c r="G10" s="1"/>
      <c r="H10" s="1"/>
      <c r="I10" s="1"/>
      <c r="J10" s="1"/>
      <c r="K10" s="1">
        <f t="shared" si="1"/>
        <v>0</v>
      </c>
      <c r="L10" s="1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>
        <f t="shared" si="2"/>
        <v>0</v>
      </c>
      <c r="W10" s="1"/>
      <c r="X10" s="1"/>
      <c r="Y10" s="1"/>
      <c r="Z10" s="1"/>
      <c r="AA10" s="1"/>
      <c r="AB10" s="1">
        <f t="shared" si="3"/>
        <v>0</v>
      </c>
      <c r="AC10" s="1"/>
      <c r="AD10" s="1"/>
      <c r="AE10" s="1"/>
      <c r="AF10" s="1"/>
      <c r="AG10" s="1">
        <f t="shared" si="4"/>
        <v>0</v>
      </c>
    </row>
    <row r="11" spans="1:33">
      <c r="A11" s="1">
        <v>2</v>
      </c>
      <c r="B11" s="20">
        <v>10959</v>
      </c>
      <c r="C11" s="48" t="s">
        <v>28</v>
      </c>
      <c r="D11" s="49" t="s">
        <v>123</v>
      </c>
      <c r="E11" s="49" t="s">
        <v>124</v>
      </c>
      <c r="F11" s="1">
        <v>5</v>
      </c>
      <c r="G11" s="1"/>
      <c r="H11" s="1"/>
      <c r="I11" s="1"/>
      <c r="J11" s="1"/>
      <c r="K11" s="1">
        <f t="shared" si="1"/>
        <v>0</v>
      </c>
      <c r="L11" s="1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>
        <f t="shared" si="2"/>
        <v>0</v>
      </c>
      <c r="W11" s="1"/>
      <c r="X11" s="1"/>
      <c r="Y11" s="1"/>
      <c r="Z11" s="1"/>
      <c r="AA11" s="1"/>
      <c r="AB11" s="1">
        <f t="shared" si="3"/>
        <v>0</v>
      </c>
      <c r="AC11" s="1"/>
      <c r="AD11" s="1"/>
      <c r="AE11" s="1"/>
      <c r="AF11" s="1"/>
      <c r="AG11" s="1">
        <f t="shared" si="4"/>
        <v>0</v>
      </c>
    </row>
    <row r="12" spans="1:33">
      <c r="A12" s="1">
        <v>2</v>
      </c>
      <c r="B12" s="18">
        <v>10960</v>
      </c>
      <c r="C12" s="48" t="s">
        <v>28</v>
      </c>
      <c r="D12" s="48" t="s">
        <v>125</v>
      </c>
      <c r="E12" s="48" t="s">
        <v>126</v>
      </c>
      <c r="F12" s="1">
        <v>6</v>
      </c>
      <c r="G12" s="1"/>
      <c r="H12" s="1"/>
      <c r="I12" s="1"/>
      <c r="J12" s="1"/>
      <c r="K12" s="1">
        <f t="shared" si="1"/>
        <v>0</v>
      </c>
      <c r="L12" s="1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>
        <f t="shared" si="2"/>
        <v>0</v>
      </c>
      <c r="W12" s="1"/>
      <c r="X12" s="1"/>
      <c r="Y12" s="1"/>
      <c r="Z12" s="1"/>
      <c r="AA12" s="1"/>
      <c r="AB12" s="1">
        <f t="shared" si="3"/>
        <v>0</v>
      </c>
      <c r="AC12" s="1"/>
      <c r="AD12" s="1"/>
      <c r="AE12" s="1"/>
      <c r="AF12" s="1"/>
      <c r="AG12" s="1">
        <f t="shared" si="4"/>
        <v>0</v>
      </c>
    </row>
    <row r="13" spans="1:33">
      <c r="A13" s="1">
        <v>2</v>
      </c>
      <c r="B13" s="18">
        <v>10961</v>
      </c>
      <c r="C13" s="48" t="s">
        <v>28</v>
      </c>
      <c r="D13" s="48" t="s">
        <v>127</v>
      </c>
      <c r="E13" s="48" t="s">
        <v>128</v>
      </c>
      <c r="F13" s="1">
        <v>7</v>
      </c>
      <c r="G13" s="1"/>
      <c r="H13" s="1"/>
      <c r="I13" s="1"/>
      <c r="J13" s="1"/>
      <c r="K13" s="1">
        <f t="shared" si="1"/>
        <v>0</v>
      </c>
      <c r="L13" s="1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>
        <f t="shared" si="2"/>
        <v>0</v>
      </c>
      <c r="W13" s="1"/>
      <c r="X13" s="1"/>
      <c r="Y13" s="1"/>
      <c r="Z13" s="1"/>
      <c r="AA13" s="1"/>
      <c r="AB13" s="1">
        <f t="shared" si="3"/>
        <v>0</v>
      </c>
      <c r="AC13" s="1"/>
      <c r="AD13" s="1"/>
      <c r="AE13" s="1"/>
      <c r="AF13" s="1"/>
      <c r="AG13" s="1">
        <f t="shared" si="4"/>
        <v>0</v>
      </c>
    </row>
    <row r="14" spans="1:33">
      <c r="A14" s="1">
        <v>2</v>
      </c>
      <c r="B14" s="20">
        <v>10962</v>
      </c>
      <c r="C14" s="48" t="s">
        <v>28</v>
      </c>
      <c r="D14" s="48" t="s">
        <v>129</v>
      </c>
      <c r="E14" s="48" t="s">
        <v>30</v>
      </c>
      <c r="F14" s="1">
        <v>8</v>
      </c>
      <c r="G14" s="1"/>
      <c r="H14" s="1"/>
      <c r="I14" s="1"/>
      <c r="J14" s="1"/>
      <c r="K14" s="1">
        <f t="shared" si="1"/>
        <v>0</v>
      </c>
      <c r="L14" s="1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>
        <f t="shared" si="2"/>
        <v>0</v>
      </c>
      <c r="W14" s="1"/>
      <c r="X14" s="1"/>
      <c r="Y14" s="1"/>
      <c r="Z14" s="1"/>
      <c r="AA14" s="1"/>
      <c r="AB14" s="1">
        <f t="shared" si="3"/>
        <v>0</v>
      </c>
      <c r="AC14" s="1"/>
      <c r="AD14" s="1"/>
      <c r="AE14" s="1"/>
      <c r="AF14" s="1"/>
      <c r="AG14" s="1">
        <f t="shared" si="4"/>
        <v>0</v>
      </c>
    </row>
    <row r="15" spans="1:33">
      <c r="A15" s="1">
        <v>2</v>
      </c>
      <c r="B15" s="18">
        <v>10963</v>
      </c>
      <c r="C15" s="48" t="s">
        <v>28</v>
      </c>
      <c r="D15" s="48" t="s">
        <v>130</v>
      </c>
      <c r="E15" s="48" t="s">
        <v>131</v>
      </c>
      <c r="F15" s="1">
        <v>9</v>
      </c>
      <c r="G15" s="1"/>
      <c r="H15" s="1"/>
      <c r="I15" s="1"/>
      <c r="J15" s="1"/>
      <c r="K15" s="1">
        <f t="shared" si="1"/>
        <v>0</v>
      </c>
      <c r="L15" s="1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>
        <f t="shared" si="2"/>
        <v>0</v>
      </c>
      <c r="W15" s="1"/>
      <c r="X15" s="1"/>
      <c r="Y15" s="1"/>
      <c r="Z15" s="1"/>
      <c r="AA15" s="1"/>
      <c r="AB15" s="1">
        <f t="shared" si="3"/>
        <v>0</v>
      </c>
      <c r="AC15" s="1"/>
      <c r="AD15" s="1"/>
      <c r="AE15" s="1"/>
      <c r="AF15" s="1"/>
      <c r="AG15" s="1">
        <f t="shared" si="4"/>
        <v>0</v>
      </c>
    </row>
    <row r="16" spans="1:33">
      <c r="A16" s="1">
        <v>2</v>
      </c>
      <c r="B16" s="18">
        <v>10964</v>
      </c>
      <c r="C16" s="48" t="s">
        <v>28</v>
      </c>
      <c r="D16" s="49" t="s">
        <v>132</v>
      </c>
      <c r="E16" s="49" t="s">
        <v>133</v>
      </c>
      <c r="F16" s="1">
        <v>10</v>
      </c>
      <c r="G16" s="1"/>
      <c r="H16" s="1"/>
      <c r="I16" s="1"/>
      <c r="J16" s="1"/>
      <c r="K16" s="1">
        <f t="shared" si="1"/>
        <v>0</v>
      </c>
      <c r="L16" s="1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>
        <f t="shared" si="2"/>
        <v>0</v>
      </c>
      <c r="W16" s="1"/>
      <c r="X16" s="1"/>
      <c r="Y16" s="1"/>
      <c r="Z16" s="1"/>
      <c r="AA16" s="1"/>
      <c r="AB16" s="1">
        <f t="shared" si="3"/>
        <v>0</v>
      </c>
      <c r="AC16" s="1"/>
      <c r="AD16" s="1"/>
      <c r="AE16" s="1"/>
      <c r="AF16" s="1"/>
      <c r="AG16" s="1">
        <f t="shared" si="4"/>
        <v>0</v>
      </c>
    </row>
    <row r="17" spans="1:33">
      <c r="A17" s="1">
        <v>2</v>
      </c>
      <c r="B17" s="20">
        <v>10965</v>
      </c>
      <c r="C17" s="48" t="s">
        <v>28</v>
      </c>
      <c r="D17" s="48" t="s">
        <v>134</v>
      </c>
      <c r="E17" s="48" t="s">
        <v>135</v>
      </c>
      <c r="F17" s="1">
        <v>11</v>
      </c>
      <c r="G17" s="1"/>
      <c r="H17" s="1"/>
      <c r="I17" s="1"/>
      <c r="J17" s="1"/>
      <c r="K17" s="1">
        <f t="shared" si="1"/>
        <v>0</v>
      </c>
      <c r="L17" s="1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>
        <f t="shared" si="2"/>
        <v>0</v>
      </c>
      <c r="W17" s="1"/>
      <c r="X17" s="1"/>
      <c r="Y17" s="1"/>
      <c r="Z17" s="1"/>
      <c r="AA17" s="1"/>
      <c r="AB17" s="1">
        <f t="shared" si="3"/>
        <v>0</v>
      </c>
      <c r="AC17" s="1"/>
      <c r="AD17" s="1"/>
      <c r="AE17" s="1"/>
      <c r="AF17" s="1"/>
      <c r="AG17" s="1">
        <f t="shared" si="4"/>
        <v>0</v>
      </c>
    </row>
    <row r="18" spans="1:33">
      <c r="A18" s="1">
        <v>2</v>
      </c>
      <c r="B18" s="18">
        <v>10966</v>
      </c>
      <c r="C18" s="48" t="s">
        <v>28</v>
      </c>
      <c r="D18" s="48" t="s">
        <v>136</v>
      </c>
      <c r="E18" s="48" t="s">
        <v>137</v>
      </c>
      <c r="F18" s="1">
        <v>12</v>
      </c>
      <c r="G18" s="1"/>
      <c r="H18" s="1"/>
      <c r="I18" s="1"/>
      <c r="J18" s="1"/>
      <c r="K18" s="1">
        <f t="shared" si="1"/>
        <v>0</v>
      </c>
      <c r="L18" s="1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>
        <f t="shared" si="2"/>
        <v>0</v>
      </c>
      <c r="W18" s="1"/>
      <c r="X18" s="1"/>
      <c r="Y18" s="1"/>
      <c r="Z18" s="1"/>
      <c r="AA18" s="1"/>
      <c r="AB18" s="1">
        <f t="shared" si="3"/>
        <v>0</v>
      </c>
      <c r="AC18" s="1"/>
      <c r="AD18" s="1"/>
      <c r="AE18" s="1"/>
      <c r="AF18" s="1"/>
      <c r="AG18" s="1">
        <f t="shared" si="4"/>
        <v>0</v>
      </c>
    </row>
    <row r="19" spans="1:33" ht="42">
      <c r="A19" s="1">
        <v>2</v>
      </c>
      <c r="B19" s="18">
        <v>10967</v>
      </c>
      <c r="C19" s="48" t="s">
        <v>28</v>
      </c>
      <c r="D19" s="49" t="s">
        <v>138</v>
      </c>
      <c r="E19" s="49" t="s">
        <v>139</v>
      </c>
      <c r="F19" s="1">
        <v>13</v>
      </c>
      <c r="G19" s="1"/>
      <c r="H19" s="1"/>
      <c r="I19" s="1"/>
      <c r="J19" s="1"/>
      <c r="K19" s="1">
        <f t="shared" si="1"/>
        <v>0</v>
      </c>
      <c r="L19" s="1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>
        <f t="shared" si="2"/>
        <v>0</v>
      </c>
      <c r="W19" s="1"/>
      <c r="X19" s="1"/>
      <c r="Y19" s="1"/>
      <c r="Z19" s="1"/>
      <c r="AA19" s="1"/>
      <c r="AB19" s="1">
        <f t="shared" si="3"/>
        <v>0</v>
      </c>
      <c r="AC19" s="1"/>
      <c r="AD19" s="1"/>
      <c r="AE19" s="1"/>
      <c r="AF19" s="1"/>
      <c r="AG19" s="1">
        <f t="shared" si="4"/>
        <v>0</v>
      </c>
    </row>
    <row r="20" spans="1:33">
      <c r="A20" s="1">
        <v>2</v>
      </c>
      <c r="B20" s="20">
        <v>10968</v>
      </c>
      <c r="C20" s="48" t="s">
        <v>28</v>
      </c>
      <c r="D20" s="48" t="s">
        <v>140</v>
      </c>
      <c r="E20" s="48" t="s">
        <v>30</v>
      </c>
      <c r="F20" s="1">
        <v>14</v>
      </c>
      <c r="G20" s="1"/>
      <c r="H20" s="1"/>
      <c r="I20" s="1"/>
      <c r="J20" s="1"/>
      <c r="K20" s="1">
        <f t="shared" si="1"/>
        <v>0</v>
      </c>
      <c r="L20" s="1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>
        <f t="shared" si="2"/>
        <v>0</v>
      </c>
      <c r="W20" s="1"/>
      <c r="X20" s="1"/>
      <c r="Y20" s="1"/>
      <c r="Z20" s="1"/>
      <c r="AA20" s="1"/>
      <c r="AB20" s="1">
        <f t="shared" si="3"/>
        <v>0</v>
      </c>
      <c r="AC20" s="1"/>
      <c r="AD20" s="1"/>
      <c r="AE20" s="1"/>
      <c r="AF20" s="1"/>
      <c r="AG20" s="1">
        <f t="shared" si="4"/>
        <v>0</v>
      </c>
    </row>
    <row r="21" spans="1:33">
      <c r="A21" s="1">
        <v>2</v>
      </c>
      <c r="B21" s="18">
        <v>10969</v>
      </c>
      <c r="C21" s="48" t="s">
        <v>28</v>
      </c>
      <c r="D21" s="49" t="s">
        <v>141</v>
      </c>
      <c r="E21" s="49" t="s">
        <v>33</v>
      </c>
      <c r="F21" s="1">
        <v>15</v>
      </c>
      <c r="G21" s="1"/>
      <c r="H21" s="1"/>
      <c r="I21" s="1"/>
      <c r="J21" s="1"/>
      <c r="K21" s="1">
        <f t="shared" si="1"/>
        <v>0</v>
      </c>
      <c r="L21" s="1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>
        <f t="shared" si="2"/>
        <v>0</v>
      </c>
      <c r="W21" s="1"/>
      <c r="X21" s="1"/>
      <c r="Y21" s="1"/>
      <c r="Z21" s="1"/>
      <c r="AA21" s="1"/>
      <c r="AB21" s="1">
        <f t="shared" si="3"/>
        <v>0</v>
      </c>
      <c r="AC21" s="1"/>
      <c r="AD21" s="1"/>
      <c r="AE21" s="1"/>
      <c r="AF21" s="1"/>
      <c r="AG21" s="1">
        <f t="shared" si="4"/>
        <v>0</v>
      </c>
    </row>
    <row r="22" spans="1:33">
      <c r="A22" s="1">
        <v>2</v>
      </c>
      <c r="B22" s="18">
        <v>10970</v>
      </c>
      <c r="C22" s="48" t="s">
        <v>28</v>
      </c>
      <c r="D22" s="48" t="s">
        <v>142</v>
      </c>
      <c r="E22" s="48" t="s">
        <v>88</v>
      </c>
      <c r="F22" s="1">
        <v>16</v>
      </c>
      <c r="G22" s="1"/>
      <c r="H22" s="1"/>
      <c r="I22" s="1"/>
      <c r="J22" s="1"/>
      <c r="K22" s="1">
        <f t="shared" si="1"/>
        <v>0</v>
      </c>
      <c r="L22" s="1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>
        <f t="shared" si="2"/>
        <v>0</v>
      </c>
      <c r="W22" s="1"/>
      <c r="X22" s="1"/>
      <c r="Y22" s="1"/>
      <c r="Z22" s="1"/>
      <c r="AA22" s="1"/>
      <c r="AB22" s="1">
        <f t="shared" si="3"/>
        <v>0</v>
      </c>
      <c r="AC22" s="1"/>
      <c r="AD22" s="1"/>
      <c r="AE22" s="1"/>
      <c r="AF22" s="1"/>
      <c r="AG22" s="1">
        <f t="shared" si="4"/>
        <v>0</v>
      </c>
    </row>
    <row r="23" spans="1:33">
      <c r="A23" s="1">
        <v>2</v>
      </c>
      <c r="B23" s="20">
        <v>10971</v>
      </c>
      <c r="C23" s="48" t="s">
        <v>28</v>
      </c>
      <c r="D23" s="48" t="s">
        <v>143</v>
      </c>
      <c r="E23" s="48" t="s">
        <v>144</v>
      </c>
      <c r="F23" s="1">
        <v>17</v>
      </c>
      <c r="G23" s="1"/>
      <c r="H23" s="1"/>
      <c r="I23" s="1"/>
      <c r="J23" s="1"/>
      <c r="K23" s="1">
        <f t="shared" si="1"/>
        <v>0</v>
      </c>
      <c r="L23" s="1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>
        <f t="shared" si="2"/>
        <v>0</v>
      </c>
      <c r="W23" s="1"/>
      <c r="X23" s="1"/>
      <c r="Y23" s="1"/>
      <c r="Z23" s="1"/>
      <c r="AA23" s="1"/>
      <c r="AB23" s="1">
        <f t="shared" si="3"/>
        <v>0</v>
      </c>
      <c r="AC23" s="1"/>
      <c r="AD23" s="1"/>
      <c r="AE23" s="1"/>
      <c r="AF23" s="1"/>
      <c r="AG23" s="1">
        <f t="shared" si="4"/>
        <v>0</v>
      </c>
    </row>
    <row r="24" spans="1:33">
      <c r="A24" s="1">
        <v>2</v>
      </c>
      <c r="B24" s="18">
        <v>10972</v>
      </c>
      <c r="C24" s="48" t="s">
        <v>28</v>
      </c>
      <c r="D24" s="48" t="s">
        <v>40</v>
      </c>
      <c r="E24" s="48" t="s">
        <v>145</v>
      </c>
      <c r="F24" s="1">
        <v>18</v>
      </c>
      <c r="G24" s="1"/>
      <c r="H24" s="1"/>
      <c r="I24" s="1"/>
      <c r="J24" s="1"/>
      <c r="K24" s="1">
        <f t="shared" si="1"/>
        <v>0</v>
      </c>
      <c r="L24" s="1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>
        <f t="shared" si="2"/>
        <v>0</v>
      </c>
      <c r="W24" s="1"/>
      <c r="X24" s="1"/>
      <c r="Y24" s="1"/>
      <c r="Z24" s="1"/>
      <c r="AA24" s="1"/>
      <c r="AB24" s="1">
        <f t="shared" si="3"/>
        <v>0</v>
      </c>
      <c r="AC24" s="1"/>
      <c r="AD24" s="1"/>
      <c r="AE24" s="1"/>
      <c r="AF24" s="1"/>
      <c r="AG24" s="1">
        <f t="shared" si="4"/>
        <v>0</v>
      </c>
    </row>
    <row r="25" spans="1:33">
      <c r="A25" s="1">
        <v>2</v>
      </c>
      <c r="B25" s="18">
        <v>10973</v>
      </c>
      <c r="C25" s="48" t="s">
        <v>28</v>
      </c>
      <c r="D25" s="49" t="s">
        <v>146</v>
      </c>
      <c r="E25" s="49" t="s">
        <v>147</v>
      </c>
      <c r="F25" s="1">
        <v>19</v>
      </c>
      <c r="G25" s="1"/>
      <c r="H25" s="1"/>
      <c r="I25" s="1"/>
      <c r="J25" s="1"/>
      <c r="K25" s="1">
        <f t="shared" si="1"/>
        <v>0</v>
      </c>
      <c r="L25" s="1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>
        <f t="shared" si="2"/>
        <v>0</v>
      </c>
      <c r="W25" s="1"/>
      <c r="X25" s="1"/>
      <c r="Y25" s="1"/>
      <c r="Z25" s="1"/>
      <c r="AA25" s="1"/>
      <c r="AB25" s="1">
        <f t="shared" si="3"/>
        <v>0</v>
      </c>
      <c r="AC25" s="1"/>
      <c r="AD25" s="1"/>
      <c r="AE25" s="1"/>
      <c r="AF25" s="1"/>
      <c r="AG25" s="1">
        <f t="shared" si="4"/>
        <v>0</v>
      </c>
    </row>
    <row r="26" spans="1:33" ht="42">
      <c r="A26" s="1">
        <v>2</v>
      </c>
      <c r="B26" s="20">
        <v>10974</v>
      </c>
      <c r="C26" s="48" t="s">
        <v>28</v>
      </c>
      <c r="D26" s="49" t="s">
        <v>46</v>
      </c>
      <c r="E26" s="49" t="s">
        <v>135</v>
      </c>
      <c r="F26" s="1">
        <v>20</v>
      </c>
      <c r="G26" s="1"/>
      <c r="H26" s="1"/>
      <c r="I26" s="1"/>
      <c r="J26" s="1"/>
      <c r="K26" s="1">
        <f t="shared" si="1"/>
        <v>0</v>
      </c>
      <c r="L26" s="1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>
        <f t="shared" si="2"/>
        <v>0</v>
      </c>
      <c r="W26" s="1"/>
      <c r="X26" s="1"/>
      <c r="Y26" s="1"/>
      <c r="Z26" s="1"/>
      <c r="AA26" s="1"/>
      <c r="AB26" s="1">
        <f t="shared" si="3"/>
        <v>0</v>
      </c>
      <c r="AC26" s="1"/>
      <c r="AD26" s="1"/>
      <c r="AE26" s="1"/>
      <c r="AF26" s="1"/>
      <c r="AG26" s="1">
        <f t="shared" si="4"/>
        <v>0</v>
      </c>
    </row>
    <row r="27" spans="1:33">
      <c r="A27" s="1">
        <v>2</v>
      </c>
      <c r="B27" s="18">
        <v>10975</v>
      </c>
      <c r="C27" s="48" t="s">
        <v>31</v>
      </c>
      <c r="D27" s="49" t="s">
        <v>148</v>
      </c>
      <c r="E27" s="49" t="s">
        <v>149</v>
      </c>
      <c r="F27" s="1">
        <v>21</v>
      </c>
      <c r="G27" s="1"/>
      <c r="H27" s="1"/>
      <c r="I27" s="1"/>
      <c r="J27" s="1"/>
      <c r="K27" s="1">
        <f t="shared" si="1"/>
        <v>0</v>
      </c>
      <c r="L27" s="1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/>
      <c r="X27" s="1"/>
      <c r="Y27" s="1"/>
      <c r="Z27" s="1"/>
      <c r="AA27" s="1"/>
      <c r="AB27" s="1">
        <f t="shared" si="3"/>
        <v>0</v>
      </c>
      <c r="AC27" s="1"/>
      <c r="AD27" s="1"/>
      <c r="AE27" s="1"/>
      <c r="AF27" s="1"/>
      <c r="AG27" s="1">
        <f t="shared" si="4"/>
        <v>0</v>
      </c>
    </row>
    <row r="28" spans="1:33">
      <c r="A28" s="1">
        <v>2</v>
      </c>
      <c r="B28" s="18">
        <v>10976</v>
      </c>
      <c r="C28" s="48" t="s">
        <v>31</v>
      </c>
      <c r="D28" s="48" t="s">
        <v>150</v>
      </c>
      <c r="E28" s="48" t="s">
        <v>41</v>
      </c>
      <c r="F28" s="1">
        <v>22</v>
      </c>
      <c r="G28" s="1"/>
      <c r="H28" s="1"/>
      <c r="I28" s="1"/>
      <c r="J28" s="1"/>
      <c r="K28" s="1">
        <f t="shared" si="1"/>
        <v>0</v>
      </c>
      <c r="L28" s="1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/>
      <c r="X28" s="1"/>
      <c r="Y28" s="1"/>
      <c r="Z28" s="1"/>
      <c r="AA28" s="1"/>
      <c r="AB28" s="1">
        <f t="shared" si="3"/>
        <v>0</v>
      </c>
      <c r="AC28" s="1"/>
      <c r="AD28" s="1"/>
      <c r="AE28" s="1"/>
      <c r="AF28" s="1"/>
      <c r="AG28" s="1">
        <f t="shared" si="4"/>
        <v>0</v>
      </c>
    </row>
    <row r="29" spans="1:33">
      <c r="A29" s="1">
        <v>2</v>
      </c>
      <c r="B29" s="20">
        <v>10977</v>
      </c>
      <c r="C29" s="48" t="s">
        <v>31</v>
      </c>
      <c r="D29" s="48" t="s">
        <v>151</v>
      </c>
      <c r="E29" s="48" t="s">
        <v>152</v>
      </c>
      <c r="F29" s="1">
        <v>23</v>
      </c>
      <c r="G29" s="1"/>
      <c r="H29" s="1"/>
      <c r="I29" s="1"/>
      <c r="J29" s="1"/>
      <c r="K29" s="1">
        <f t="shared" si="1"/>
        <v>0</v>
      </c>
      <c r="L29" s="1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>
        <f t="shared" si="2"/>
        <v>0</v>
      </c>
      <c r="W29" s="1"/>
      <c r="X29" s="1"/>
      <c r="Y29" s="1"/>
      <c r="Z29" s="1"/>
      <c r="AA29" s="1"/>
      <c r="AB29" s="1">
        <f t="shared" si="3"/>
        <v>0</v>
      </c>
      <c r="AC29" s="1"/>
      <c r="AD29" s="1"/>
      <c r="AE29" s="1"/>
      <c r="AF29" s="1"/>
      <c r="AG29" s="1">
        <f t="shared" si="4"/>
        <v>0</v>
      </c>
    </row>
    <row r="30" spans="1:33">
      <c r="A30" s="1">
        <v>2</v>
      </c>
      <c r="B30" s="18">
        <v>10978</v>
      </c>
      <c r="C30" s="48" t="s">
        <v>31</v>
      </c>
      <c r="D30" s="48" t="s">
        <v>153</v>
      </c>
      <c r="E30" s="48" t="s">
        <v>154</v>
      </c>
      <c r="F30" s="1">
        <v>24</v>
      </c>
      <c r="G30" s="1"/>
      <c r="H30" s="1"/>
      <c r="I30" s="1"/>
      <c r="J30" s="1"/>
      <c r="K30" s="1">
        <f t="shared" si="1"/>
        <v>0</v>
      </c>
      <c r="L30" s="1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>
        <f t="shared" si="2"/>
        <v>0</v>
      </c>
      <c r="W30" s="1"/>
      <c r="X30" s="1"/>
      <c r="Y30" s="1"/>
      <c r="Z30" s="1"/>
      <c r="AA30" s="1"/>
      <c r="AB30" s="1">
        <f t="shared" si="3"/>
        <v>0</v>
      </c>
      <c r="AC30" s="1"/>
      <c r="AD30" s="1"/>
      <c r="AE30" s="1"/>
      <c r="AF30" s="1"/>
      <c r="AG30" s="1">
        <f t="shared" si="4"/>
        <v>0</v>
      </c>
    </row>
    <row r="31" spans="1:33">
      <c r="A31" s="1">
        <v>2</v>
      </c>
      <c r="B31" s="18">
        <v>10979</v>
      </c>
      <c r="C31" s="48" t="s">
        <v>31</v>
      </c>
      <c r="D31" s="48" t="s">
        <v>155</v>
      </c>
      <c r="E31" s="48" t="s">
        <v>156</v>
      </c>
      <c r="F31" s="1">
        <v>25</v>
      </c>
      <c r="G31" s="1"/>
      <c r="H31" s="1"/>
      <c r="I31" s="1"/>
      <c r="J31" s="1"/>
      <c r="K31" s="1">
        <f t="shared" si="1"/>
        <v>0</v>
      </c>
      <c r="L31" s="1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>
        <f t="shared" si="2"/>
        <v>0</v>
      </c>
      <c r="W31" s="1"/>
      <c r="X31" s="1"/>
      <c r="Y31" s="1"/>
      <c r="Z31" s="1"/>
      <c r="AA31" s="1"/>
      <c r="AB31" s="1">
        <f t="shared" si="3"/>
        <v>0</v>
      </c>
      <c r="AC31" s="1"/>
      <c r="AD31" s="1"/>
      <c r="AE31" s="1"/>
      <c r="AF31" s="1"/>
      <c r="AG31" s="1">
        <f t="shared" si="4"/>
        <v>0</v>
      </c>
    </row>
    <row r="32" spans="1:33">
      <c r="A32" s="1">
        <v>2</v>
      </c>
      <c r="B32" s="20">
        <v>10980</v>
      </c>
      <c r="C32" s="48" t="s">
        <v>31</v>
      </c>
      <c r="D32" s="48" t="s">
        <v>157</v>
      </c>
      <c r="E32" s="48" t="s">
        <v>158</v>
      </c>
      <c r="F32" s="1">
        <v>26</v>
      </c>
      <c r="G32" s="1"/>
      <c r="H32" s="1"/>
      <c r="I32" s="1"/>
      <c r="J32" s="1"/>
      <c r="K32" s="1">
        <f t="shared" si="1"/>
        <v>0</v>
      </c>
      <c r="L32" s="1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>
        <f t="shared" si="2"/>
        <v>0</v>
      </c>
      <c r="W32" s="1"/>
      <c r="X32" s="1"/>
      <c r="Y32" s="1"/>
      <c r="Z32" s="1"/>
      <c r="AA32" s="1"/>
      <c r="AB32" s="1">
        <f t="shared" si="3"/>
        <v>0</v>
      </c>
      <c r="AC32" s="1"/>
      <c r="AD32" s="1"/>
      <c r="AE32" s="1"/>
      <c r="AF32" s="1"/>
      <c r="AG32" s="1">
        <f t="shared" si="4"/>
        <v>0</v>
      </c>
    </row>
    <row r="33" spans="1:33">
      <c r="A33" s="1">
        <v>2</v>
      </c>
      <c r="B33" s="18">
        <v>10981</v>
      </c>
      <c r="C33" s="48" t="s">
        <v>31</v>
      </c>
      <c r="D33" s="48" t="s">
        <v>159</v>
      </c>
      <c r="E33" s="48" t="s">
        <v>160</v>
      </c>
      <c r="F33" s="1">
        <v>27</v>
      </c>
      <c r="G33" s="1"/>
      <c r="H33" s="1"/>
      <c r="I33" s="1"/>
      <c r="J33" s="1"/>
      <c r="K33" s="1">
        <f t="shared" si="1"/>
        <v>0</v>
      </c>
      <c r="L33" s="1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>
        <f t="shared" si="2"/>
        <v>0</v>
      </c>
      <c r="W33" s="1"/>
      <c r="X33" s="1"/>
      <c r="Y33" s="1"/>
      <c r="Z33" s="1"/>
      <c r="AA33" s="1"/>
      <c r="AB33" s="1">
        <f t="shared" si="3"/>
        <v>0</v>
      </c>
      <c r="AC33" s="1"/>
      <c r="AD33" s="1"/>
      <c r="AE33" s="1"/>
      <c r="AF33" s="1"/>
      <c r="AG33" s="1">
        <f t="shared" si="4"/>
        <v>0</v>
      </c>
    </row>
    <row r="34" spans="1:33">
      <c r="A34" s="1">
        <v>2</v>
      </c>
      <c r="B34" s="18">
        <v>10982</v>
      </c>
      <c r="C34" s="48" t="s">
        <v>31</v>
      </c>
      <c r="D34" s="48" t="s">
        <v>161</v>
      </c>
      <c r="E34" s="48" t="s">
        <v>162</v>
      </c>
      <c r="F34" s="1">
        <v>28</v>
      </c>
      <c r="G34" s="1"/>
      <c r="H34" s="1"/>
      <c r="I34" s="1"/>
      <c r="J34" s="1"/>
      <c r="K34" s="1">
        <f t="shared" si="1"/>
        <v>0</v>
      </c>
      <c r="L34" s="1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>
        <f t="shared" si="2"/>
        <v>0</v>
      </c>
      <c r="W34" s="1"/>
      <c r="X34" s="1"/>
      <c r="Y34" s="1"/>
      <c r="Z34" s="1"/>
      <c r="AA34" s="1"/>
      <c r="AB34" s="1">
        <f t="shared" si="3"/>
        <v>0</v>
      </c>
      <c r="AC34" s="1"/>
      <c r="AD34" s="1"/>
      <c r="AE34" s="1"/>
      <c r="AF34" s="1"/>
      <c r="AG34" s="1">
        <f t="shared" si="4"/>
        <v>0</v>
      </c>
    </row>
    <row r="35" spans="1:33">
      <c r="A35" s="1">
        <v>2</v>
      </c>
      <c r="B35" s="20">
        <v>10983</v>
      </c>
      <c r="C35" s="48" t="s">
        <v>31</v>
      </c>
      <c r="D35" s="49" t="s">
        <v>163</v>
      </c>
      <c r="E35" s="50" t="s">
        <v>164</v>
      </c>
      <c r="F35" s="1">
        <v>29</v>
      </c>
      <c r="G35" s="1"/>
      <c r="H35" s="1"/>
      <c r="I35" s="1"/>
      <c r="J35" s="1"/>
      <c r="K35" s="1">
        <f t="shared" si="1"/>
        <v>0</v>
      </c>
      <c r="L35" s="1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>
        <f t="shared" si="2"/>
        <v>0</v>
      </c>
      <c r="W35" s="1"/>
      <c r="X35" s="1"/>
      <c r="Y35" s="1"/>
      <c r="Z35" s="1"/>
      <c r="AA35" s="1"/>
      <c r="AB35" s="1">
        <f t="shared" si="3"/>
        <v>0</v>
      </c>
      <c r="AC35" s="1"/>
      <c r="AD35" s="1"/>
      <c r="AE35" s="1"/>
      <c r="AF35" s="1"/>
      <c r="AG35" s="1">
        <f t="shared" si="4"/>
        <v>0</v>
      </c>
    </row>
    <row r="36" spans="1:33">
      <c r="A36" s="1">
        <v>2</v>
      </c>
      <c r="B36" s="18">
        <v>10984</v>
      </c>
      <c r="C36" s="48" t="s">
        <v>31</v>
      </c>
      <c r="D36" s="48" t="s">
        <v>165</v>
      </c>
      <c r="E36" s="48" t="s">
        <v>166</v>
      </c>
      <c r="F36" s="1">
        <v>30</v>
      </c>
      <c r="G36" s="1"/>
      <c r="H36" s="1"/>
      <c r="I36" s="1"/>
      <c r="J36" s="1"/>
      <c r="K36" s="1">
        <f t="shared" si="1"/>
        <v>0</v>
      </c>
      <c r="L36" s="1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>
        <f t="shared" si="2"/>
        <v>0</v>
      </c>
      <c r="W36" s="1"/>
      <c r="X36" s="1"/>
      <c r="Y36" s="1"/>
      <c r="Z36" s="1"/>
      <c r="AA36" s="1"/>
      <c r="AB36" s="1">
        <f t="shared" si="3"/>
        <v>0</v>
      </c>
      <c r="AC36" s="1"/>
      <c r="AD36" s="1"/>
      <c r="AE36" s="1"/>
      <c r="AF36" s="1"/>
      <c r="AG36" s="1">
        <f t="shared" si="4"/>
        <v>0</v>
      </c>
    </row>
    <row r="37" spans="1:33">
      <c r="A37" s="1">
        <v>2</v>
      </c>
      <c r="B37" s="18">
        <v>10985</v>
      </c>
      <c r="C37" s="48" t="s">
        <v>31</v>
      </c>
      <c r="D37" s="48" t="s">
        <v>43</v>
      </c>
      <c r="E37" s="48" t="s">
        <v>167</v>
      </c>
      <c r="F37" s="1">
        <v>31</v>
      </c>
      <c r="G37" s="1"/>
      <c r="H37" s="1"/>
      <c r="I37" s="1"/>
      <c r="J37" s="1"/>
      <c r="K37" s="1">
        <f t="shared" si="1"/>
        <v>0</v>
      </c>
      <c r="L37" s="1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>
        <f t="shared" si="2"/>
        <v>0</v>
      </c>
      <c r="W37" s="1"/>
      <c r="X37" s="1"/>
      <c r="Y37" s="1"/>
      <c r="Z37" s="1"/>
      <c r="AA37" s="1"/>
      <c r="AB37" s="1">
        <f t="shared" si="3"/>
        <v>0</v>
      </c>
      <c r="AC37" s="1"/>
      <c r="AD37" s="1"/>
      <c r="AE37" s="1"/>
      <c r="AF37" s="1"/>
      <c r="AG37" s="1">
        <f t="shared" si="4"/>
        <v>0</v>
      </c>
    </row>
    <row r="38" spans="1:33">
      <c r="A38" s="1">
        <v>2</v>
      </c>
      <c r="B38" s="20">
        <v>10986</v>
      </c>
      <c r="C38" s="48" t="s">
        <v>31</v>
      </c>
      <c r="D38" s="49" t="s">
        <v>106</v>
      </c>
      <c r="E38" s="49" t="s">
        <v>66</v>
      </c>
      <c r="F38" s="1">
        <v>32</v>
      </c>
      <c r="G38" s="1"/>
      <c r="H38" s="1"/>
      <c r="I38" s="1"/>
      <c r="J38" s="1"/>
      <c r="K38" s="1">
        <f t="shared" si="1"/>
        <v>0</v>
      </c>
      <c r="L38" s="1">
        <f t="shared" si="0"/>
        <v>0</v>
      </c>
      <c r="M38" s="1"/>
      <c r="N38" s="1"/>
      <c r="O38" s="1"/>
      <c r="P38" s="1"/>
      <c r="Q38" s="1"/>
      <c r="R38" s="1"/>
      <c r="S38" s="1"/>
      <c r="T38" s="1"/>
      <c r="U38" s="1"/>
      <c r="V38" s="1">
        <f t="shared" si="2"/>
        <v>0</v>
      </c>
      <c r="W38" s="1"/>
      <c r="X38" s="1"/>
      <c r="Y38" s="1"/>
      <c r="Z38" s="1"/>
      <c r="AA38" s="1"/>
      <c r="AB38" s="1">
        <f t="shared" si="3"/>
        <v>0</v>
      </c>
      <c r="AC38" s="1"/>
      <c r="AD38" s="1"/>
      <c r="AE38" s="1"/>
      <c r="AF38" s="1"/>
      <c r="AG38" s="1">
        <f t="shared" si="4"/>
        <v>0</v>
      </c>
    </row>
    <row r="39" spans="1:33">
      <c r="A39" s="1">
        <v>2</v>
      </c>
      <c r="B39" s="18">
        <v>10987</v>
      </c>
      <c r="C39" s="48" t="s">
        <v>31</v>
      </c>
      <c r="D39" s="48" t="s">
        <v>168</v>
      </c>
      <c r="E39" s="48" t="s">
        <v>42</v>
      </c>
      <c r="F39" s="1">
        <v>33</v>
      </c>
      <c r="G39" s="1"/>
      <c r="H39" s="1"/>
      <c r="I39" s="1"/>
      <c r="J39" s="1"/>
      <c r="K39" s="1">
        <f t="shared" si="1"/>
        <v>0</v>
      </c>
      <c r="L39" s="1">
        <f t="shared" si="0"/>
        <v>0</v>
      </c>
      <c r="M39" s="1"/>
      <c r="N39" s="1"/>
      <c r="O39" s="1"/>
      <c r="P39" s="1"/>
      <c r="Q39" s="1"/>
      <c r="R39" s="1"/>
      <c r="S39" s="1"/>
      <c r="T39" s="1"/>
      <c r="U39" s="1"/>
      <c r="V39" s="1">
        <f t="shared" si="2"/>
        <v>0</v>
      </c>
      <c r="W39" s="1"/>
      <c r="X39" s="1"/>
      <c r="Y39" s="1"/>
      <c r="Z39" s="1"/>
      <c r="AA39" s="1"/>
      <c r="AB39" s="1">
        <f t="shared" si="3"/>
        <v>0</v>
      </c>
      <c r="AC39" s="1"/>
      <c r="AD39" s="1"/>
      <c r="AE39" s="1"/>
      <c r="AF39" s="1"/>
      <c r="AG39" s="1">
        <f t="shared" si="4"/>
        <v>0</v>
      </c>
    </row>
    <row r="40" spans="1:33">
      <c r="A40" s="1">
        <v>2</v>
      </c>
      <c r="B40" s="18">
        <v>10988</v>
      </c>
      <c r="C40" s="48" t="s">
        <v>31</v>
      </c>
      <c r="D40" s="48" t="s">
        <v>169</v>
      </c>
      <c r="E40" s="47" t="s">
        <v>170</v>
      </c>
      <c r="F40" s="1">
        <v>34</v>
      </c>
      <c r="G40" s="1"/>
      <c r="H40" s="1"/>
      <c r="I40" s="1"/>
      <c r="J40" s="1"/>
      <c r="K40" s="1">
        <f t="shared" si="1"/>
        <v>0</v>
      </c>
      <c r="L40" s="1">
        <f t="shared" si="0"/>
        <v>0</v>
      </c>
      <c r="M40" s="1"/>
      <c r="N40" s="1"/>
      <c r="O40" s="1"/>
      <c r="P40" s="1"/>
      <c r="Q40" s="1"/>
      <c r="R40" s="1"/>
      <c r="S40" s="1"/>
      <c r="T40" s="1"/>
      <c r="U40" s="1"/>
      <c r="V40" s="1">
        <f t="shared" si="2"/>
        <v>0</v>
      </c>
      <c r="W40" s="1"/>
      <c r="X40" s="1"/>
      <c r="Y40" s="1"/>
      <c r="Z40" s="1"/>
      <c r="AA40" s="1"/>
      <c r="AB40" s="1">
        <f t="shared" si="3"/>
        <v>0</v>
      </c>
      <c r="AC40" s="1"/>
      <c r="AD40" s="1"/>
      <c r="AE40" s="1"/>
      <c r="AF40" s="1"/>
      <c r="AG40" s="1">
        <f t="shared" si="4"/>
        <v>0</v>
      </c>
    </row>
    <row r="41" spans="1:33">
      <c r="A41" s="5"/>
      <c r="B41" s="5"/>
      <c r="C41" s="5"/>
      <c r="D41" s="5"/>
      <c r="E41" s="33" t="s">
        <v>171</v>
      </c>
      <c r="F41" s="33"/>
      <c r="G41" s="5"/>
      <c r="H41" s="15"/>
      <c r="I41" s="4"/>
      <c r="J41" s="4" t="s">
        <v>23</v>
      </c>
      <c r="K41" s="4"/>
      <c r="L41" s="15">
        <f>SUM(L7:L40)*100/3400</f>
        <v>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15"/>
      <c r="AB41" s="4"/>
      <c r="AC41" s="4"/>
      <c r="AD41" s="5" t="s">
        <v>24</v>
      </c>
      <c r="AE41" s="15"/>
      <c r="AF41" s="15"/>
      <c r="AG41" s="15">
        <f>SUM(AG7:AG40)*100/3400</f>
        <v>0</v>
      </c>
    </row>
    <row r="42" spans="1:3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" t="s">
        <v>25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5"/>
      <c r="AF45" s="5"/>
      <c r="AG45" s="5"/>
    </row>
    <row r="46" spans="1:3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33" t="s">
        <v>26</v>
      </c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5"/>
      <c r="AE46" s="5"/>
      <c r="AF46" s="5"/>
      <c r="AG46" s="5"/>
    </row>
    <row r="47" spans="1:3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3" t="s">
        <v>27</v>
      </c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5"/>
      <c r="AE47" s="5"/>
      <c r="AF47" s="5"/>
      <c r="AG47" s="5"/>
    </row>
  </sheetData>
  <mergeCells count="19">
    <mergeCell ref="AE4:AE5"/>
    <mergeCell ref="AF4:AF5"/>
    <mergeCell ref="AG4:AG5"/>
    <mergeCell ref="W5:AB5"/>
    <mergeCell ref="E1:N1"/>
    <mergeCell ref="B3:G3"/>
    <mergeCell ref="L4:L5"/>
    <mergeCell ref="N4:V5"/>
    <mergeCell ref="W4:AB4"/>
    <mergeCell ref="AC4:AC5"/>
    <mergeCell ref="AD4:AD5"/>
    <mergeCell ref="S46:AC46"/>
    <mergeCell ref="S47:AC47"/>
    <mergeCell ref="A4:A6"/>
    <mergeCell ref="C4:E6"/>
    <mergeCell ref="F4:F6"/>
    <mergeCell ref="H4:H5"/>
    <mergeCell ref="K4:K5"/>
    <mergeCell ref="E41:F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89F3-880C-4D1E-AECE-FD4E8306F6EA}">
  <dimension ref="A1:AG45"/>
  <sheetViews>
    <sheetView topLeftCell="C37" workbookViewId="0">
      <selection activeCell="AG39" sqref="AG39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32" t="s">
        <v>1</v>
      </c>
      <c r="F1" s="32"/>
      <c r="G1" s="32"/>
      <c r="H1" s="32"/>
      <c r="I1" s="32"/>
      <c r="J1" s="32"/>
      <c r="K1" s="32"/>
      <c r="L1" s="32"/>
      <c r="M1" s="32"/>
      <c r="N1" s="32"/>
    </row>
    <row r="2" spans="1:33" ht="25.5" customHeight="1">
      <c r="A2" s="11"/>
      <c r="D2" s="10" t="s">
        <v>50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43"/>
      <c r="C3" s="43"/>
      <c r="D3" s="43"/>
      <c r="E3" s="43"/>
      <c r="F3" s="43"/>
      <c r="G3" s="43"/>
      <c r="H3" s="2"/>
      <c r="K3" s="2"/>
    </row>
    <row r="4" spans="1:33" ht="34.5" customHeight="1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 ht="21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 ht="21">
      <c r="A6" s="2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 ht="21">
      <c r="A7" s="1">
        <v>3</v>
      </c>
      <c r="B7" s="18">
        <v>10989</v>
      </c>
      <c r="C7" s="51" t="s">
        <v>28</v>
      </c>
      <c r="D7" s="51" t="s">
        <v>172</v>
      </c>
      <c r="E7" s="51" t="s">
        <v>173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38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>
        <f>SUM(AC7:AF7)*100/100</f>
        <v>0</v>
      </c>
    </row>
    <row r="8" spans="1:33" ht="21">
      <c r="A8" s="1">
        <v>3</v>
      </c>
      <c r="B8" s="18">
        <v>10990</v>
      </c>
      <c r="C8" s="51" t="s">
        <v>28</v>
      </c>
      <c r="D8" s="51" t="s">
        <v>174</v>
      </c>
      <c r="E8" s="51" t="s">
        <v>37</v>
      </c>
      <c r="F8" s="1">
        <v>2</v>
      </c>
      <c r="G8" s="9"/>
      <c r="H8" s="9"/>
      <c r="I8" s="9"/>
      <c r="J8" s="9"/>
      <c r="K8" s="9">
        <f t="shared" ref="K8:K38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38" si="2">SUM(N8:U8)/8</f>
        <v>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>
        <f t="shared" ref="AG8:AG38" si="3">SUM(AC8:AF8)*100/100</f>
        <v>0</v>
      </c>
    </row>
    <row r="9" spans="1:33" ht="21">
      <c r="A9" s="1">
        <v>3</v>
      </c>
      <c r="B9" s="18">
        <v>10991</v>
      </c>
      <c r="C9" s="51" t="s">
        <v>28</v>
      </c>
      <c r="D9" s="51" t="s">
        <v>175</v>
      </c>
      <c r="E9" s="51" t="s">
        <v>176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f t="shared" si="3"/>
        <v>0</v>
      </c>
    </row>
    <row r="10" spans="1:33" ht="21">
      <c r="A10" s="1">
        <v>3</v>
      </c>
      <c r="B10" s="18">
        <v>10992</v>
      </c>
      <c r="C10" s="51" t="s">
        <v>28</v>
      </c>
      <c r="D10" s="51" t="s">
        <v>177</v>
      </c>
      <c r="E10" s="51" t="s">
        <v>78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si="3"/>
        <v>0</v>
      </c>
    </row>
    <row r="11" spans="1:33" ht="21">
      <c r="A11" s="1">
        <v>3</v>
      </c>
      <c r="B11" s="18">
        <v>10993</v>
      </c>
      <c r="C11" s="51" t="s">
        <v>28</v>
      </c>
      <c r="D11" s="51" t="s">
        <v>178</v>
      </c>
      <c r="E11" s="51" t="s">
        <v>179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3"/>
        <v>0</v>
      </c>
    </row>
    <row r="12" spans="1:33" ht="21">
      <c r="A12" s="1">
        <v>3</v>
      </c>
      <c r="B12" s="18">
        <v>10994</v>
      </c>
      <c r="C12" s="51" t="s">
        <v>28</v>
      </c>
      <c r="D12" s="51" t="s">
        <v>180</v>
      </c>
      <c r="E12" s="51" t="s">
        <v>181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3"/>
        <v>0</v>
      </c>
    </row>
    <row r="13" spans="1:33" ht="21">
      <c r="A13" s="1">
        <v>3</v>
      </c>
      <c r="B13" s="18">
        <v>10995</v>
      </c>
      <c r="C13" s="51" t="s">
        <v>28</v>
      </c>
      <c r="D13" s="51" t="s">
        <v>182</v>
      </c>
      <c r="E13" s="51" t="s">
        <v>183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3"/>
        <v>0</v>
      </c>
    </row>
    <row r="14" spans="1:33" ht="21">
      <c r="A14" s="1">
        <v>3</v>
      </c>
      <c r="B14" s="18">
        <v>10996</v>
      </c>
      <c r="C14" s="51" t="s">
        <v>28</v>
      </c>
      <c r="D14" s="51" t="s">
        <v>184</v>
      </c>
      <c r="E14" s="51" t="s">
        <v>185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3"/>
        <v>0</v>
      </c>
    </row>
    <row r="15" spans="1:33" ht="21">
      <c r="A15" s="1">
        <v>3</v>
      </c>
      <c r="B15" s="18">
        <v>10997</v>
      </c>
      <c r="C15" s="51" t="s">
        <v>28</v>
      </c>
      <c r="D15" s="51" t="s">
        <v>186</v>
      </c>
      <c r="E15" s="51" t="s">
        <v>122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f t="shared" si="3"/>
        <v>0</v>
      </c>
    </row>
    <row r="16" spans="1:33" ht="21">
      <c r="A16" s="1">
        <v>3</v>
      </c>
      <c r="B16" s="18">
        <v>10998</v>
      </c>
      <c r="C16" s="51" t="s">
        <v>28</v>
      </c>
      <c r="D16" s="52" t="s">
        <v>187</v>
      </c>
      <c r="E16" s="53" t="s">
        <v>45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f t="shared" si="3"/>
        <v>0</v>
      </c>
    </row>
    <row r="17" spans="1:33" ht="21">
      <c r="A17" s="1">
        <v>3</v>
      </c>
      <c r="B17" s="18">
        <v>10999</v>
      </c>
      <c r="C17" s="51" t="s">
        <v>28</v>
      </c>
      <c r="D17" s="53" t="s">
        <v>188</v>
      </c>
      <c r="E17" s="53" t="s">
        <v>189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>
        <f t="shared" si="3"/>
        <v>0</v>
      </c>
    </row>
    <row r="18" spans="1:33" ht="21">
      <c r="A18" s="1">
        <v>3</v>
      </c>
      <c r="B18" s="18">
        <v>11000</v>
      </c>
      <c r="C18" s="51" t="s">
        <v>28</v>
      </c>
      <c r="D18" s="51" t="s">
        <v>190</v>
      </c>
      <c r="E18" s="51" t="s">
        <v>191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>
        <f t="shared" si="3"/>
        <v>0</v>
      </c>
    </row>
    <row r="19" spans="1:33" ht="21">
      <c r="A19" s="1">
        <v>3</v>
      </c>
      <c r="B19" s="18">
        <v>11001</v>
      </c>
      <c r="C19" s="51" t="s">
        <v>28</v>
      </c>
      <c r="D19" s="51" t="s">
        <v>192</v>
      </c>
      <c r="E19" s="51" t="s">
        <v>41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f t="shared" si="3"/>
        <v>0</v>
      </c>
    </row>
    <row r="20" spans="1:33" ht="21">
      <c r="A20" s="1">
        <v>3</v>
      </c>
      <c r="B20" s="18">
        <v>11002</v>
      </c>
      <c r="C20" s="51" t="s">
        <v>28</v>
      </c>
      <c r="D20" s="53" t="s">
        <v>193</v>
      </c>
      <c r="E20" s="53" t="s">
        <v>194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f t="shared" si="3"/>
        <v>0</v>
      </c>
    </row>
    <row r="21" spans="1:33" ht="21">
      <c r="A21" s="1">
        <v>3</v>
      </c>
      <c r="B21" s="18">
        <v>11003</v>
      </c>
      <c r="C21" s="51" t="s">
        <v>28</v>
      </c>
      <c r="D21" s="51" t="s">
        <v>195</v>
      </c>
      <c r="E21" s="51" t="s">
        <v>196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3"/>
        <v>0</v>
      </c>
    </row>
    <row r="22" spans="1:33" ht="21">
      <c r="A22" s="1">
        <v>3</v>
      </c>
      <c r="B22" s="18">
        <v>11004</v>
      </c>
      <c r="C22" s="51" t="s">
        <v>31</v>
      </c>
      <c r="D22" s="51" t="s">
        <v>197</v>
      </c>
      <c r="E22" s="51" t="s">
        <v>198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3"/>
        <v>0</v>
      </c>
    </row>
    <row r="23" spans="1:33" ht="21">
      <c r="A23" s="1">
        <v>3</v>
      </c>
      <c r="B23" s="18">
        <v>11005</v>
      </c>
      <c r="C23" s="51" t="s">
        <v>31</v>
      </c>
      <c r="D23" s="51" t="s">
        <v>199</v>
      </c>
      <c r="E23" s="51" t="s">
        <v>200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>
        <f t="shared" si="3"/>
        <v>0</v>
      </c>
    </row>
    <row r="24" spans="1:33" ht="21">
      <c r="A24" s="1">
        <v>3</v>
      </c>
      <c r="B24" s="18">
        <v>11006</v>
      </c>
      <c r="C24" s="51" t="s">
        <v>31</v>
      </c>
      <c r="D24" s="51" t="s">
        <v>201</v>
      </c>
      <c r="E24" s="51" t="s">
        <v>202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>
        <f t="shared" si="3"/>
        <v>0</v>
      </c>
    </row>
    <row r="25" spans="1:33" ht="21">
      <c r="A25" s="1">
        <v>3</v>
      </c>
      <c r="B25" s="18">
        <v>11007</v>
      </c>
      <c r="C25" s="51" t="s">
        <v>31</v>
      </c>
      <c r="D25" s="51" t="s">
        <v>203</v>
      </c>
      <c r="E25" s="51" t="s">
        <v>39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f t="shared" si="3"/>
        <v>0</v>
      </c>
    </row>
    <row r="26" spans="1:33" ht="21">
      <c r="A26" s="1">
        <v>3</v>
      </c>
      <c r="B26" s="18">
        <v>11008</v>
      </c>
      <c r="C26" s="51" t="s">
        <v>31</v>
      </c>
      <c r="D26" s="51" t="s">
        <v>204</v>
      </c>
      <c r="E26" s="51" t="s">
        <v>205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>
        <f t="shared" si="3"/>
        <v>0</v>
      </c>
    </row>
    <row r="27" spans="1:33" ht="21">
      <c r="A27" s="1">
        <v>3</v>
      </c>
      <c r="B27" s="18">
        <v>11009</v>
      </c>
      <c r="C27" s="51" t="s">
        <v>31</v>
      </c>
      <c r="D27" s="53" t="s">
        <v>206</v>
      </c>
      <c r="E27" s="53" t="s">
        <v>42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f t="shared" si="3"/>
        <v>0</v>
      </c>
    </row>
    <row r="28" spans="1:33" ht="21">
      <c r="A28" s="1">
        <v>3</v>
      </c>
      <c r="B28" s="18">
        <v>11010</v>
      </c>
      <c r="C28" s="51" t="s">
        <v>31</v>
      </c>
      <c r="D28" s="51" t="s">
        <v>207</v>
      </c>
      <c r="E28" s="51" t="s">
        <v>208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>
        <f t="shared" si="3"/>
        <v>0</v>
      </c>
    </row>
    <row r="29" spans="1:33" ht="21">
      <c r="A29" s="1">
        <v>3</v>
      </c>
      <c r="B29" s="18">
        <v>11011</v>
      </c>
      <c r="C29" s="51" t="s">
        <v>31</v>
      </c>
      <c r="D29" s="51" t="s">
        <v>209</v>
      </c>
      <c r="E29" s="51" t="s">
        <v>210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f t="shared" si="3"/>
        <v>0</v>
      </c>
    </row>
    <row r="30" spans="1:33" ht="21">
      <c r="A30" s="1">
        <v>3</v>
      </c>
      <c r="B30" s="18">
        <v>11012</v>
      </c>
      <c r="C30" s="51" t="s">
        <v>31</v>
      </c>
      <c r="D30" s="53" t="s">
        <v>211</v>
      </c>
      <c r="E30" s="53" t="s">
        <v>212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f t="shared" si="3"/>
        <v>0</v>
      </c>
    </row>
    <row r="31" spans="1:33" ht="21">
      <c r="A31" s="1">
        <v>3</v>
      </c>
      <c r="B31" s="18">
        <v>11013</v>
      </c>
      <c r="C31" s="51" t="s">
        <v>31</v>
      </c>
      <c r="D31" s="53" t="s">
        <v>213</v>
      </c>
      <c r="E31" s="53" t="s">
        <v>214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f t="shared" si="3"/>
        <v>0</v>
      </c>
    </row>
    <row r="32" spans="1:33" ht="21">
      <c r="A32" s="1">
        <v>3</v>
      </c>
      <c r="B32" s="18">
        <v>11014</v>
      </c>
      <c r="C32" s="51" t="s">
        <v>31</v>
      </c>
      <c r="D32" s="51" t="s">
        <v>215</v>
      </c>
      <c r="E32" s="51" t="s">
        <v>216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f t="shared" si="3"/>
        <v>0</v>
      </c>
    </row>
    <row r="33" spans="1:33" ht="21">
      <c r="A33" s="1">
        <v>3</v>
      </c>
      <c r="B33" s="18">
        <v>11015</v>
      </c>
      <c r="C33" s="19" t="s">
        <v>31</v>
      </c>
      <c r="D33" s="19" t="s">
        <v>217</v>
      </c>
      <c r="E33" s="19" t="s">
        <v>218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f t="shared" si="3"/>
        <v>0</v>
      </c>
    </row>
    <row r="34" spans="1:33" ht="21">
      <c r="A34" s="1">
        <v>3</v>
      </c>
      <c r="B34" s="18">
        <v>11016</v>
      </c>
      <c r="C34" s="51" t="s">
        <v>31</v>
      </c>
      <c r="D34" s="53" t="s">
        <v>219</v>
      </c>
      <c r="E34" s="53" t="s">
        <v>220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>
        <f t="shared" si="3"/>
        <v>0</v>
      </c>
    </row>
    <row r="35" spans="1:33" ht="21">
      <c r="A35" s="1">
        <v>3</v>
      </c>
      <c r="B35" s="18">
        <v>11017</v>
      </c>
      <c r="C35" s="51" t="s">
        <v>31</v>
      </c>
      <c r="D35" s="51" t="s">
        <v>221</v>
      </c>
      <c r="E35" s="51" t="s">
        <v>222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f t="shared" si="3"/>
        <v>0</v>
      </c>
    </row>
    <row r="36" spans="1:33" ht="21">
      <c r="A36" s="1">
        <v>3</v>
      </c>
      <c r="B36" s="18">
        <v>11018</v>
      </c>
      <c r="C36" s="51" t="s">
        <v>31</v>
      </c>
      <c r="D36" s="53" t="s">
        <v>223</v>
      </c>
      <c r="E36" s="53" t="s">
        <v>224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>
        <f t="shared" si="3"/>
        <v>0</v>
      </c>
    </row>
    <row r="37" spans="1:33" ht="21">
      <c r="A37" s="1">
        <v>3</v>
      </c>
      <c r="B37" s="18">
        <v>11019</v>
      </c>
      <c r="C37" s="51" t="s">
        <v>31</v>
      </c>
      <c r="D37" s="53" t="s">
        <v>225</v>
      </c>
      <c r="E37" s="53" t="s">
        <v>226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>
        <f t="shared" si="3"/>
        <v>0</v>
      </c>
    </row>
    <row r="38" spans="1:33" ht="21">
      <c r="A38" s="1">
        <v>3</v>
      </c>
      <c r="B38" s="18">
        <v>11020</v>
      </c>
      <c r="C38" s="54" t="s">
        <v>31</v>
      </c>
      <c r="D38" s="55" t="s">
        <v>227</v>
      </c>
      <c r="E38" s="55" t="s">
        <v>109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>
        <f t="shared" si="3"/>
        <v>0</v>
      </c>
    </row>
    <row r="39" spans="1:33" ht="21">
      <c r="A39" s="5"/>
      <c r="B39" s="5"/>
      <c r="C39" s="5"/>
      <c r="D39" s="5"/>
      <c r="E39" s="33" t="s">
        <v>228</v>
      </c>
      <c r="F39" s="33"/>
      <c r="G39" s="5"/>
      <c r="I39" s="4"/>
      <c r="J39" s="4" t="s">
        <v>23</v>
      </c>
      <c r="K39" s="4"/>
      <c r="L39" s="3">
        <f>SUM(L7:L38)*100/3200</f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B39" s="4"/>
      <c r="AC39" s="4"/>
      <c r="AD39" s="5" t="s">
        <v>24</v>
      </c>
      <c r="AG39" s="3">
        <f>SUM(AG7:AG38)*100/3200</f>
        <v>0</v>
      </c>
    </row>
    <row r="40" spans="1:33" ht="2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2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2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" t="s">
        <v>25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"/>
      <c r="AF43" s="5"/>
      <c r="AG43" s="5"/>
    </row>
    <row r="44" spans="1:33" ht="2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 t="s">
        <v>26</v>
      </c>
      <c r="AC44" s="5"/>
      <c r="AD44" s="5"/>
      <c r="AE44" s="5"/>
      <c r="AF44" s="5"/>
      <c r="AG44" s="5"/>
    </row>
    <row r="45" spans="1:33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 t="s">
        <v>27</v>
      </c>
      <c r="AC45" s="5"/>
      <c r="AD45" s="5"/>
      <c r="AE45" s="5"/>
      <c r="AF45" s="5"/>
      <c r="AG45" s="5"/>
    </row>
  </sheetData>
  <mergeCells count="17">
    <mergeCell ref="E39:F39"/>
    <mergeCell ref="N4:V5"/>
    <mergeCell ref="W4:AB4"/>
    <mergeCell ref="AC4:AC5"/>
    <mergeCell ref="AD4:AD5"/>
    <mergeCell ref="AE4:AE5"/>
    <mergeCell ref="AF4:AF5"/>
    <mergeCell ref="AG4:AG5"/>
    <mergeCell ref="W5:AB5"/>
    <mergeCell ref="E1:N1"/>
    <mergeCell ref="B3:G3"/>
    <mergeCell ref="L4:L5"/>
    <mergeCell ref="A4:A6"/>
    <mergeCell ref="C4:E6"/>
    <mergeCell ref="F4:F6"/>
    <mergeCell ref="H4:H5"/>
    <mergeCell ref="K4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DECE-D9AF-4B2F-823E-1A9A2B5F18EA}">
  <dimension ref="A1:AG45"/>
  <sheetViews>
    <sheetView tabSelected="1" topLeftCell="C1" workbookViewId="0">
      <selection activeCell="AG39" sqref="AG39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32" t="s">
        <v>1</v>
      </c>
      <c r="F1" s="32"/>
      <c r="G1" s="32"/>
      <c r="H1" s="32"/>
      <c r="I1" s="32"/>
      <c r="J1" s="32"/>
      <c r="K1" s="32"/>
      <c r="L1" s="32"/>
      <c r="M1" s="32"/>
      <c r="N1" s="32"/>
    </row>
    <row r="2" spans="1:33" ht="25.5" customHeight="1">
      <c r="A2" s="11"/>
      <c r="D2" s="10" t="s">
        <v>51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43"/>
      <c r="C3" s="43"/>
      <c r="D3" s="43"/>
      <c r="E3" s="43"/>
      <c r="F3" s="43"/>
      <c r="G3" s="43"/>
      <c r="H3" s="2"/>
      <c r="K3" s="2"/>
    </row>
    <row r="4" spans="1:33" ht="34.5" customHeight="1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 ht="21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 ht="21">
      <c r="A6" s="2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 ht="21">
      <c r="A7" s="1">
        <v>4</v>
      </c>
      <c r="B7" s="18">
        <v>11021</v>
      </c>
      <c r="C7" s="51" t="s">
        <v>28</v>
      </c>
      <c r="D7" s="53" t="s">
        <v>229</v>
      </c>
      <c r="E7" s="53" t="s">
        <v>230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38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>
        <f>SUM(AC7:AF7)*100/100</f>
        <v>0</v>
      </c>
    </row>
    <row r="8" spans="1:33" ht="21">
      <c r="A8" s="1">
        <v>4</v>
      </c>
      <c r="B8" s="18">
        <v>11022</v>
      </c>
      <c r="C8" s="51" t="s">
        <v>28</v>
      </c>
      <c r="D8" s="51" t="s">
        <v>231</v>
      </c>
      <c r="E8" s="51" t="s">
        <v>232</v>
      </c>
      <c r="F8" s="1">
        <v>2</v>
      </c>
      <c r="G8" s="9"/>
      <c r="H8" s="9"/>
      <c r="I8" s="9"/>
      <c r="J8" s="9"/>
      <c r="K8" s="9">
        <f t="shared" ref="K8:K38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38" si="2">SUM(N8:U8)/8</f>
        <v>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>
        <f t="shared" ref="AG8:AG38" si="3">SUM(AC8:AF8)*100/100</f>
        <v>0</v>
      </c>
    </row>
    <row r="9" spans="1:33" ht="21">
      <c r="A9" s="1">
        <v>4</v>
      </c>
      <c r="B9" s="18">
        <v>11023</v>
      </c>
      <c r="C9" s="51" t="s">
        <v>28</v>
      </c>
      <c r="D9" s="53" t="s">
        <v>233</v>
      </c>
      <c r="E9" s="53" t="s">
        <v>234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f t="shared" si="3"/>
        <v>0</v>
      </c>
    </row>
    <row r="10" spans="1:33" ht="21">
      <c r="A10" s="1">
        <v>4</v>
      </c>
      <c r="B10" s="18">
        <v>11024</v>
      </c>
      <c r="C10" s="51" t="s">
        <v>28</v>
      </c>
      <c r="D10" s="51" t="s">
        <v>235</v>
      </c>
      <c r="E10" s="51" t="s">
        <v>37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si="3"/>
        <v>0</v>
      </c>
    </row>
    <row r="11" spans="1:33" ht="21">
      <c r="A11" s="1">
        <v>4</v>
      </c>
      <c r="B11" s="18">
        <v>11025</v>
      </c>
      <c r="C11" s="51" t="s">
        <v>28</v>
      </c>
      <c r="D11" s="53" t="s">
        <v>236</v>
      </c>
      <c r="E11" s="53" t="s">
        <v>237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3"/>
        <v>0</v>
      </c>
    </row>
    <row r="12" spans="1:33" ht="21">
      <c r="A12" s="1">
        <v>4</v>
      </c>
      <c r="B12" s="18">
        <v>11026</v>
      </c>
      <c r="C12" s="51" t="s">
        <v>28</v>
      </c>
      <c r="D12" s="51" t="s">
        <v>238</v>
      </c>
      <c r="E12" s="51" t="s">
        <v>239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3"/>
        <v>0</v>
      </c>
    </row>
    <row r="13" spans="1:33" ht="21">
      <c r="A13" s="1">
        <v>4</v>
      </c>
      <c r="B13" s="18">
        <v>11027</v>
      </c>
      <c r="C13" s="51" t="s">
        <v>28</v>
      </c>
      <c r="D13" s="51" t="s">
        <v>240</v>
      </c>
      <c r="E13" s="51" t="s">
        <v>241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3"/>
        <v>0</v>
      </c>
    </row>
    <row r="14" spans="1:33" ht="21">
      <c r="A14" s="1">
        <v>4</v>
      </c>
      <c r="B14" s="18">
        <v>11028</v>
      </c>
      <c r="C14" s="51" t="s">
        <v>28</v>
      </c>
      <c r="D14" s="51" t="s">
        <v>242</v>
      </c>
      <c r="E14" s="51" t="s">
        <v>243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3"/>
        <v>0</v>
      </c>
    </row>
    <row r="15" spans="1:33" ht="21">
      <c r="A15" s="1">
        <v>4</v>
      </c>
      <c r="B15" s="18">
        <v>11029</v>
      </c>
      <c r="C15" s="51" t="s">
        <v>28</v>
      </c>
      <c r="D15" s="51" t="s">
        <v>244</v>
      </c>
      <c r="E15" s="51" t="s">
        <v>245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f t="shared" si="3"/>
        <v>0</v>
      </c>
    </row>
    <row r="16" spans="1:33" ht="21">
      <c r="A16" s="1">
        <v>4</v>
      </c>
      <c r="B16" s="18">
        <v>11030</v>
      </c>
      <c r="C16" s="51" t="s">
        <v>28</v>
      </c>
      <c r="D16" s="53" t="s">
        <v>246</v>
      </c>
      <c r="E16" s="53" t="s">
        <v>247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f t="shared" si="3"/>
        <v>0</v>
      </c>
    </row>
    <row r="17" spans="1:33" ht="21">
      <c r="A17" s="1">
        <v>4</v>
      </c>
      <c r="B17" s="18">
        <v>11031</v>
      </c>
      <c r="C17" s="51" t="s">
        <v>28</v>
      </c>
      <c r="D17" s="51" t="s">
        <v>248</v>
      </c>
      <c r="E17" s="51" t="s">
        <v>249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>
        <f t="shared" si="3"/>
        <v>0</v>
      </c>
    </row>
    <row r="18" spans="1:33" ht="42">
      <c r="A18" s="1">
        <v>4</v>
      </c>
      <c r="B18" s="18">
        <v>11032</v>
      </c>
      <c r="C18" s="51" t="s">
        <v>28</v>
      </c>
      <c r="D18" s="53" t="s">
        <v>250</v>
      </c>
      <c r="E18" s="53" t="s">
        <v>251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>
        <f t="shared" si="3"/>
        <v>0</v>
      </c>
    </row>
    <row r="19" spans="1:33" ht="21">
      <c r="A19" s="1">
        <v>4</v>
      </c>
      <c r="B19" s="18">
        <v>11033</v>
      </c>
      <c r="C19" s="51" t="s">
        <v>28</v>
      </c>
      <c r="D19" s="51" t="s">
        <v>252</v>
      </c>
      <c r="E19" s="51" t="s">
        <v>253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f t="shared" si="3"/>
        <v>0</v>
      </c>
    </row>
    <row r="20" spans="1:33" ht="21">
      <c r="A20" s="1">
        <v>4</v>
      </c>
      <c r="B20" s="18">
        <v>11034</v>
      </c>
      <c r="C20" s="51" t="s">
        <v>28</v>
      </c>
      <c r="D20" s="51" t="s">
        <v>254</v>
      </c>
      <c r="E20" s="51" t="s">
        <v>32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f t="shared" si="3"/>
        <v>0</v>
      </c>
    </row>
    <row r="21" spans="1:33" ht="21">
      <c r="A21" s="1">
        <v>4</v>
      </c>
      <c r="B21" s="18">
        <v>11035</v>
      </c>
      <c r="C21" s="51" t="s">
        <v>28</v>
      </c>
      <c r="D21" s="51" t="s">
        <v>255</v>
      </c>
      <c r="E21" s="51" t="s">
        <v>256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3"/>
        <v>0</v>
      </c>
    </row>
    <row r="22" spans="1:33" ht="21">
      <c r="A22" s="1">
        <v>4</v>
      </c>
      <c r="B22" s="18">
        <v>11036</v>
      </c>
      <c r="C22" s="51" t="s">
        <v>28</v>
      </c>
      <c r="D22" s="51" t="s">
        <v>257</v>
      </c>
      <c r="E22" s="51" t="s">
        <v>258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3"/>
        <v>0</v>
      </c>
    </row>
    <row r="23" spans="1:33" ht="21">
      <c r="A23" s="1">
        <v>4</v>
      </c>
      <c r="B23" s="18">
        <v>11037</v>
      </c>
      <c r="C23" s="44" t="s">
        <v>28</v>
      </c>
      <c r="D23" s="44" t="s">
        <v>36</v>
      </c>
      <c r="E23" s="44" t="s">
        <v>259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>
        <f t="shared" si="3"/>
        <v>0</v>
      </c>
    </row>
    <row r="24" spans="1:33" ht="21">
      <c r="A24" s="1">
        <v>4</v>
      </c>
      <c r="B24" s="18">
        <v>11038</v>
      </c>
      <c r="C24" s="51" t="s">
        <v>28</v>
      </c>
      <c r="D24" s="51" t="s">
        <v>260</v>
      </c>
      <c r="E24" s="51" t="s">
        <v>261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>
        <f t="shared" si="3"/>
        <v>0</v>
      </c>
    </row>
    <row r="25" spans="1:33" ht="21">
      <c r="A25" s="1">
        <v>4</v>
      </c>
      <c r="B25" s="18">
        <v>11039</v>
      </c>
      <c r="C25" s="51" t="s">
        <v>28</v>
      </c>
      <c r="D25" s="51" t="s">
        <v>262</v>
      </c>
      <c r="E25" s="51" t="s">
        <v>263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f t="shared" si="3"/>
        <v>0</v>
      </c>
    </row>
    <row r="26" spans="1:33" ht="21">
      <c r="A26" s="1">
        <v>4</v>
      </c>
      <c r="B26" s="18">
        <v>11040</v>
      </c>
      <c r="C26" s="51" t="s">
        <v>31</v>
      </c>
      <c r="D26" s="53" t="s">
        <v>264</v>
      </c>
      <c r="E26" s="53" t="s">
        <v>100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>
        <f t="shared" si="3"/>
        <v>0</v>
      </c>
    </row>
    <row r="27" spans="1:33" ht="21">
      <c r="A27" s="1">
        <v>4</v>
      </c>
      <c r="B27" s="18">
        <v>11041</v>
      </c>
      <c r="C27" s="56" t="s">
        <v>31</v>
      </c>
      <c r="D27" s="56" t="s">
        <v>265</v>
      </c>
      <c r="E27" s="56" t="s">
        <v>266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f t="shared" si="3"/>
        <v>0</v>
      </c>
    </row>
    <row r="28" spans="1:33" ht="21">
      <c r="A28" s="1">
        <v>4</v>
      </c>
      <c r="B28" s="18">
        <v>11042</v>
      </c>
      <c r="C28" s="51" t="s">
        <v>31</v>
      </c>
      <c r="D28" s="51" t="s">
        <v>267</v>
      </c>
      <c r="E28" s="51" t="s">
        <v>34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>
        <f t="shared" si="3"/>
        <v>0</v>
      </c>
    </row>
    <row r="29" spans="1:33" ht="21">
      <c r="A29" s="1">
        <v>4</v>
      </c>
      <c r="B29" s="18">
        <v>11043</v>
      </c>
      <c r="C29" s="51" t="s">
        <v>31</v>
      </c>
      <c r="D29" s="51" t="s">
        <v>268</v>
      </c>
      <c r="E29" s="51" t="s">
        <v>269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f t="shared" si="3"/>
        <v>0</v>
      </c>
    </row>
    <row r="30" spans="1:33" ht="21">
      <c r="A30" s="1">
        <v>4</v>
      </c>
      <c r="B30" s="18">
        <v>11044</v>
      </c>
      <c r="C30" s="51" t="s">
        <v>31</v>
      </c>
      <c r="D30" s="53" t="s">
        <v>270</v>
      </c>
      <c r="E30" s="53" t="s">
        <v>271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f t="shared" si="3"/>
        <v>0</v>
      </c>
    </row>
    <row r="31" spans="1:33" ht="21">
      <c r="A31" s="1">
        <v>4</v>
      </c>
      <c r="B31" s="18">
        <v>11045</v>
      </c>
      <c r="C31" s="51" t="s">
        <v>31</v>
      </c>
      <c r="D31" s="51" t="s">
        <v>272</v>
      </c>
      <c r="E31" s="51" t="s">
        <v>273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f t="shared" si="3"/>
        <v>0</v>
      </c>
    </row>
    <row r="32" spans="1:33" ht="21">
      <c r="A32" s="1">
        <v>4</v>
      </c>
      <c r="B32" s="18">
        <v>11046</v>
      </c>
      <c r="C32" s="57" t="s">
        <v>31</v>
      </c>
      <c r="D32" s="57" t="s">
        <v>274</v>
      </c>
      <c r="E32" s="57" t="s">
        <v>275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f t="shared" si="3"/>
        <v>0</v>
      </c>
    </row>
    <row r="33" spans="1:33" ht="21">
      <c r="A33" s="1">
        <v>4</v>
      </c>
      <c r="B33" s="18">
        <v>11047</v>
      </c>
      <c r="C33" s="51" t="s">
        <v>31</v>
      </c>
      <c r="D33" s="53" t="s">
        <v>276</v>
      </c>
      <c r="E33" s="53" t="s">
        <v>277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f t="shared" si="3"/>
        <v>0</v>
      </c>
    </row>
    <row r="34" spans="1:33" ht="21">
      <c r="A34" s="1">
        <v>4</v>
      </c>
      <c r="B34" s="18">
        <v>11048</v>
      </c>
      <c r="C34" s="51" t="s">
        <v>31</v>
      </c>
      <c r="D34" s="51" t="s">
        <v>278</v>
      </c>
      <c r="E34" s="51" t="s">
        <v>279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>
        <f t="shared" si="3"/>
        <v>0</v>
      </c>
    </row>
    <row r="35" spans="1:33" ht="21">
      <c r="A35" s="1">
        <v>4</v>
      </c>
      <c r="B35" s="18">
        <v>11049</v>
      </c>
      <c r="C35" s="51" t="s">
        <v>31</v>
      </c>
      <c r="D35" s="51" t="s">
        <v>38</v>
      </c>
      <c r="E35" s="51" t="s">
        <v>280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f t="shared" si="3"/>
        <v>0</v>
      </c>
    </row>
    <row r="36" spans="1:33" ht="21">
      <c r="A36" s="1">
        <v>4</v>
      </c>
      <c r="B36" s="18">
        <v>11050</v>
      </c>
      <c r="C36" s="51" t="s">
        <v>31</v>
      </c>
      <c r="D36" s="53" t="s">
        <v>281</v>
      </c>
      <c r="E36" s="53" t="s">
        <v>282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>
        <f t="shared" si="3"/>
        <v>0</v>
      </c>
    </row>
    <row r="37" spans="1:33" ht="21">
      <c r="A37" s="1">
        <v>4</v>
      </c>
      <c r="B37" s="18">
        <v>11051</v>
      </c>
      <c r="C37" s="51" t="s">
        <v>31</v>
      </c>
      <c r="D37" s="51" t="s">
        <v>283</v>
      </c>
      <c r="E37" s="51" t="s">
        <v>284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>
        <f t="shared" si="3"/>
        <v>0</v>
      </c>
    </row>
    <row r="38" spans="1:33" ht="21">
      <c r="A38" s="1">
        <v>4</v>
      </c>
      <c r="B38" s="18">
        <v>11052</v>
      </c>
      <c r="C38" s="51" t="s">
        <v>31</v>
      </c>
      <c r="D38" s="51" t="s">
        <v>285</v>
      </c>
      <c r="E38" s="51" t="s">
        <v>286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>
        <f t="shared" si="3"/>
        <v>0</v>
      </c>
    </row>
    <row r="39" spans="1:33" ht="21">
      <c r="A39" s="5"/>
      <c r="B39" s="5"/>
      <c r="C39" s="5"/>
      <c r="D39" s="5"/>
      <c r="E39" s="33" t="s">
        <v>228</v>
      </c>
      <c r="F39" s="33"/>
      <c r="G39" s="5"/>
      <c r="I39" s="4"/>
      <c r="J39" s="4" t="s">
        <v>23</v>
      </c>
      <c r="K39" s="4"/>
      <c r="L39" s="3">
        <f>SUM(L7:L38)*100/3200</f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B39" s="4"/>
      <c r="AC39" s="4"/>
      <c r="AD39" s="5" t="s">
        <v>24</v>
      </c>
      <c r="AG39" s="3">
        <f>SUM(AG7:AG38)*100/3200</f>
        <v>0</v>
      </c>
    </row>
    <row r="40" spans="1:33" ht="2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2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2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" t="s">
        <v>25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"/>
      <c r="AF43" s="5"/>
      <c r="AG43" s="5"/>
    </row>
    <row r="44" spans="1:33" ht="2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 t="s">
        <v>26</v>
      </c>
      <c r="AC44" s="5"/>
      <c r="AD44" s="5"/>
      <c r="AE44" s="5"/>
      <c r="AF44" s="5"/>
      <c r="AG44" s="5"/>
    </row>
    <row r="45" spans="1:33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 t="s">
        <v>27</v>
      </c>
      <c r="AC45" s="5"/>
      <c r="AD45" s="5"/>
      <c r="AE45" s="5"/>
      <c r="AF45" s="5"/>
      <c r="AG45" s="5"/>
    </row>
  </sheetData>
  <mergeCells count="17">
    <mergeCell ref="E39:F39"/>
    <mergeCell ref="N4:V5"/>
    <mergeCell ref="W4:AB4"/>
    <mergeCell ref="AC4:AC5"/>
    <mergeCell ref="AD4:AD5"/>
    <mergeCell ref="AE4:AE5"/>
    <mergeCell ref="AF4:AF5"/>
    <mergeCell ref="AG4:AG5"/>
    <mergeCell ref="W5:AB5"/>
    <mergeCell ref="E1:N1"/>
    <mergeCell ref="B3:G3"/>
    <mergeCell ref="L4:L5"/>
    <mergeCell ref="A4:A6"/>
    <mergeCell ref="C4:E6"/>
    <mergeCell ref="F4:F6"/>
    <mergeCell ref="H4:H5"/>
    <mergeCell ref="K4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ม.1-1</vt:lpstr>
      <vt:lpstr>ม.1-2</vt:lpstr>
      <vt:lpstr>ม.1-3</vt:lpstr>
      <vt:lpstr>ม.1-4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thamonphat saengket</cp:lastModifiedBy>
  <cp:lastPrinted>2023-02-02T03:00:30Z</cp:lastPrinted>
  <dcterms:created xsi:type="dcterms:W3CDTF">2022-09-14T06:39:15Z</dcterms:created>
  <dcterms:modified xsi:type="dcterms:W3CDTF">2024-04-15T08:56:10Z</dcterms:modified>
</cp:coreProperties>
</file>