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1025" activeTab="2"/>
  </bookViews>
  <sheets>
    <sheet name="ม.5-1" sheetId="2" r:id="rId1"/>
    <sheet name="ม.5-2" sheetId="3" r:id="rId2"/>
    <sheet name="ม.5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6" i="3" l="1"/>
  <c r="AG48" i="3" s="1"/>
  <c r="AG47" i="3"/>
  <c r="AB46" i="3"/>
  <c r="AB47" i="3"/>
  <c r="V46" i="3"/>
  <c r="V47" i="3"/>
  <c r="L46" i="3"/>
  <c r="L47" i="3"/>
  <c r="K46" i="3"/>
  <c r="K47" i="3"/>
  <c r="AG32" i="4"/>
  <c r="L32" i="4"/>
  <c r="L48" i="3"/>
  <c r="AG45" i="2"/>
  <c r="L45" i="2"/>
  <c r="AG42" i="3" l="1"/>
  <c r="AG43" i="3"/>
  <c r="AG44" i="3"/>
  <c r="AG45" i="3"/>
  <c r="AB42" i="3"/>
  <c r="AB43" i="3"/>
  <c r="AB44" i="3"/>
  <c r="AB45" i="3"/>
  <c r="V42" i="3"/>
  <c r="V43" i="3"/>
  <c r="V44" i="3"/>
  <c r="V45" i="3"/>
  <c r="K45" i="3"/>
  <c r="L45" i="3" s="1"/>
  <c r="AG43" i="2"/>
  <c r="AG44" i="2"/>
  <c r="AB43" i="2"/>
  <c r="AB44" i="2"/>
  <c r="V43" i="2"/>
  <c r="V44" i="2"/>
  <c r="K43" i="2"/>
  <c r="L43" i="2" s="1"/>
  <c r="K44" i="2"/>
  <c r="L44" i="2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3" i="2"/>
  <c r="L18" i="2"/>
  <c r="L20" i="2"/>
  <c r="L41" i="2"/>
  <c r="K7" i="2"/>
  <c r="L7" i="2" s="1"/>
</calcChain>
</file>

<file path=xl/sharedStrings.xml><?xml version="1.0" encoding="utf-8"?>
<sst xmlns="http://schemas.openxmlformats.org/spreadsheetml/2006/main" count="517" uniqueCount="332">
  <si>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</si>
  <si>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</si>
  <si>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</si>
  <si>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</si>
  <si>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</si>
  <si>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</si>
  <si>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</si>
  <si>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</si>
  <si>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</si>
  <si>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</si>
  <si>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</si>
  <si>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</si>
  <si>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</si>
  <si>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</si>
  <si>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</si>
  <si>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</si>
  <si>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</si>
  <si>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</si>
  <si>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</si>
  <si>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</si>
  <si>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</si>
  <si>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</si>
  <si>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</si>
  <si>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</si>
  <si>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</si>
  <si>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</si>
  <si>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</si>
  <si>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</si>
  <si>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เกียรติศักดิ์</t>
  </si>
  <si>
    <t>เกตุแก้ว</t>
  </si>
  <si>
    <t>วัลมาลี</t>
  </si>
  <si>
    <t>เรือนนาค</t>
  </si>
  <si>
    <t>บูชา</t>
  </si>
  <si>
    <t>ไกรทองสุข</t>
  </si>
  <si>
    <t>จุติพงษ์รักษา</t>
  </si>
  <si>
    <t>อ่อนละมูล</t>
  </si>
  <si>
    <t>ขำดี</t>
  </si>
  <si>
    <t>สุพรรษา</t>
  </si>
  <si>
    <t>ปิ่นแก้ว</t>
  </si>
  <si>
    <t>นันทกานต์</t>
  </si>
  <si>
    <t>กนกวรรณ</t>
  </si>
  <si>
    <t>ปานอำพันธ์</t>
  </si>
  <si>
    <t>น้ำทอง</t>
  </si>
  <si>
    <t>ธนพร</t>
  </si>
  <si>
    <t>ครุฑใจกล้า</t>
  </si>
  <si>
    <t>พรพิมล</t>
  </si>
  <si>
    <t>คชินทร</t>
  </si>
  <si>
    <t>ส่งสมบูรณ์</t>
  </si>
  <si>
    <t>ใยบัว</t>
  </si>
  <si>
    <t>รวมจำนวนนักเรียน 38 คน</t>
  </si>
  <si>
    <t>จีรวัฒน์</t>
  </si>
  <si>
    <t>ชาวทะเล</t>
  </si>
  <si>
    <t>ใจยั่งยืน</t>
  </si>
  <si>
    <t>กาบแก้ว</t>
  </si>
  <si>
    <t>ธัญญเจริญ</t>
  </si>
  <si>
    <t>ช้อยขุนทด</t>
  </si>
  <si>
    <t>สายธาร</t>
  </si>
  <si>
    <t>อรุณฉาย</t>
  </si>
  <si>
    <t>จันทมาลี</t>
  </si>
  <si>
    <t>ศิริรัตน์</t>
  </si>
  <si>
    <t>พีรพัฒน์</t>
  </si>
  <si>
    <t>จิรวงศ์รุ่งเรือง</t>
  </si>
  <si>
    <t>จิราภรณ์</t>
  </si>
  <si>
    <t>ชาวโพธิ์สระ</t>
  </si>
  <si>
    <t>คำหอมกุล</t>
  </si>
  <si>
    <t>สังข์เงิน</t>
  </si>
  <si>
    <t>สุริแสง</t>
  </si>
  <si>
    <t>อริสรา</t>
  </si>
  <si>
    <t>กลัดอยู่</t>
  </si>
  <si>
    <t>จิรายุ</t>
  </si>
  <si>
    <t>ทองมา</t>
  </si>
  <si>
    <t>เสาวงจันทร์</t>
  </si>
  <si>
    <t>พูลสุวรรณ</t>
  </si>
  <si>
    <t>อุ่นศรี</t>
  </si>
  <si>
    <t>ฤกษ์โหรา</t>
  </si>
  <si>
    <t>ธีรภัทร</t>
  </si>
  <si>
    <t>ภูริพัฒน์</t>
  </si>
  <si>
    <t>เรืองหิรัญวนิช</t>
  </si>
  <si>
    <t>แซ่คู</t>
  </si>
  <si>
    <t>วรรณประเสริฐ</t>
  </si>
  <si>
    <t>ศรีอำพัน</t>
  </si>
  <si>
    <t>พุฒเกิดพันธุ์</t>
  </si>
  <si>
    <t>ฤกษ์โหราภาณุกุล</t>
  </si>
  <si>
    <t>ธีรวัฒน์</t>
  </si>
  <si>
    <t>วรัญญา</t>
  </si>
  <si>
    <t>บุญมี</t>
  </si>
  <si>
    <t>จันทร์ตรี</t>
  </si>
  <si>
    <t>10150</t>
  </si>
  <si>
    <t>นาย</t>
  </si>
  <si>
    <t>กรภพ</t>
  </si>
  <si>
    <t>ไกรทองจิรกุล</t>
  </si>
  <si>
    <t>10112</t>
  </si>
  <si>
    <t>กฤษขจร</t>
  </si>
  <si>
    <t>10192</t>
  </si>
  <si>
    <t>มิ่งแก้ว</t>
  </si>
  <si>
    <t>10115</t>
  </si>
  <si>
    <t>จิรพงษ์</t>
  </si>
  <si>
    <t>นรศรี</t>
  </si>
  <si>
    <t>10730</t>
  </si>
  <si>
    <t>เหมกุล</t>
  </si>
  <si>
    <t>10245</t>
  </si>
  <si>
    <t>รพีภัทร</t>
  </si>
  <si>
    <t>10123</t>
  </si>
  <si>
    <t>ศรันย์</t>
  </si>
  <si>
    <t>จันทร์เรือง</t>
  </si>
  <si>
    <t>10161</t>
  </si>
  <si>
    <t>สรมินทร์</t>
  </si>
  <si>
    <t>10274</t>
  </si>
  <si>
    <t>สิรดนัย</t>
  </si>
  <si>
    <t>10165</t>
  </si>
  <si>
    <t>นางสาว</t>
  </si>
  <si>
    <t>กุ้งนาง</t>
  </si>
  <si>
    <t>คำงาม</t>
  </si>
  <si>
    <t>10166</t>
  </si>
  <si>
    <t>จารุวรรณ</t>
  </si>
  <si>
    <t>10169</t>
  </si>
  <si>
    <t>จีราพัชร</t>
  </si>
  <si>
    <t>จันทวาท</t>
  </si>
  <si>
    <t>10129</t>
  </si>
  <si>
    <t>ชนิษฐา</t>
  </si>
  <si>
    <t>10130</t>
  </si>
  <si>
    <t>ญาณิศา</t>
  </si>
  <si>
    <t>ชาวเมือง</t>
  </si>
  <si>
    <t>10210</t>
  </si>
  <si>
    <t>ณัชชา</t>
  </si>
  <si>
    <t>10172</t>
  </si>
  <si>
    <t>10134</t>
  </si>
  <si>
    <t>สุพรรณชาติ</t>
  </si>
  <si>
    <t>10135</t>
  </si>
  <si>
    <t>ธัญญาภรณ์</t>
  </si>
  <si>
    <t>ชาญธัญกรรม</t>
  </si>
  <si>
    <t>10138</t>
  </si>
  <si>
    <t>10177</t>
  </si>
  <si>
    <t>ปิยวรรณ</t>
  </si>
  <si>
    <t>รัตนประเสริฐ</t>
  </si>
  <si>
    <t>10180</t>
  </si>
  <si>
    <t>พัชราภา</t>
  </si>
  <si>
    <t>10181</t>
  </si>
  <si>
    <t>พัชรินทร์</t>
  </si>
  <si>
    <t>10139</t>
  </si>
  <si>
    <t>รฐาวรรณ</t>
  </si>
  <si>
    <t>10140</t>
  </si>
  <si>
    <t>รุ่งทิวา</t>
  </si>
  <si>
    <t>10219</t>
  </si>
  <si>
    <t>รุ่งรัตน์</t>
  </si>
  <si>
    <t>10141</t>
  </si>
  <si>
    <t>รุจิรา</t>
  </si>
  <si>
    <t>10142</t>
  </si>
  <si>
    <t>ลักษิกา</t>
  </si>
  <si>
    <t>ชมโคกสูง</t>
  </si>
  <si>
    <t>10220</t>
  </si>
  <si>
    <t>วรรณพร</t>
  </si>
  <si>
    <t>คงชาตรี</t>
  </si>
  <si>
    <t>10731</t>
  </si>
  <si>
    <t>วิทกำจร</t>
  </si>
  <si>
    <t>10183</t>
  </si>
  <si>
    <t>วริษฐา</t>
  </si>
  <si>
    <t>10732</t>
  </si>
  <si>
    <t>10143</t>
  </si>
  <si>
    <t>สิรามล</t>
  </si>
  <si>
    <t>10224</t>
  </si>
  <si>
    <t>สิริมา</t>
  </si>
  <si>
    <t>ภู่ระหงษ์</t>
  </si>
  <si>
    <t>10144</t>
  </si>
  <si>
    <t>สุวิตตา</t>
  </si>
  <si>
    <t>แจ่มจำรัส</t>
  </si>
  <si>
    <t>10147</t>
  </si>
  <si>
    <t>10148</t>
  </si>
  <si>
    <t>อัจจิมา</t>
  </si>
  <si>
    <t>10149</t>
  </si>
  <si>
    <t>อัญชลี</t>
  </si>
  <si>
    <t>ศรีตองอ่อน</t>
  </si>
  <si>
    <t>10733</t>
  </si>
  <si>
    <t>อัญชิสา</t>
  </si>
  <si>
    <t>พันธุ์เหม</t>
  </si>
  <si>
    <t>10190</t>
  </si>
  <si>
    <t>กรวิชญ์</t>
  </si>
  <si>
    <t>10151</t>
  </si>
  <si>
    <t>กิตติ</t>
  </si>
  <si>
    <t>10193</t>
  </si>
  <si>
    <t>ขวัญชาติ</t>
  </si>
  <si>
    <t>10152</t>
  </si>
  <si>
    <t>จตุพร</t>
  </si>
  <si>
    <t>10153</t>
  </si>
  <si>
    <t>จีรภัทร</t>
  </si>
  <si>
    <t>10154</t>
  </si>
  <si>
    <t>ชลชัย</t>
  </si>
  <si>
    <t>หทัยปิติสุข</t>
  </si>
  <si>
    <t>10155</t>
  </si>
  <si>
    <t>ดนวัต</t>
  </si>
  <si>
    <t>10156</t>
  </si>
  <si>
    <t>ดนุเดช</t>
  </si>
  <si>
    <t>รุ่งสว่าง</t>
  </si>
  <si>
    <t>10198</t>
  </si>
  <si>
    <t>โสกเตี้ย</t>
  </si>
  <si>
    <t>10200</t>
  </si>
  <si>
    <t>พงศกร</t>
  </si>
  <si>
    <t>10243</t>
  </si>
  <si>
    <t>ภิรมย์เมือง</t>
  </si>
  <si>
    <t>09675</t>
  </si>
  <si>
    <t>เพชรฤทธิ์</t>
  </si>
  <si>
    <t>10160</t>
  </si>
  <si>
    <t>พีรภัทร</t>
  </si>
  <si>
    <t>จำปาทอง</t>
  </si>
  <si>
    <t>10121</t>
  </si>
  <si>
    <t>ภาณุพงศ์</t>
  </si>
  <si>
    <t>10247</t>
  </si>
  <si>
    <t>รัชชาสร</t>
  </si>
  <si>
    <t>10164</t>
  </si>
  <si>
    <t>กมลลักษร์</t>
  </si>
  <si>
    <t>10206</t>
  </si>
  <si>
    <t>ขนิษฐา</t>
  </si>
  <si>
    <t>ศรีสังข์งาม</t>
  </si>
  <si>
    <t>10207</t>
  </si>
  <si>
    <t>ขัตติยา</t>
  </si>
  <si>
    <t>ทองงาม</t>
  </si>
  <si>
    <t>10167</t>
  </si>
  <si>
    <t>10168</t>
  </si>
  <si>
    <t>จีรนันท์</t>
  </si>
  <si>
    <t>พราหมณ์สกุล</t>
  </si>
  <si>
    <t>10212</t>
  </si>
  <si>
    <t>ณัฐฉลดา</t>
  </si>
  <si>
    <t>ฉลาดเลิศ</t>
  </si>
  <si>
    <t>10133</t>
  </si>
  <si>
    <t>ดวงพร</t>
  </si>
  <si>
    <t>10213</t>
  </si>
  <si>
    <t>ดารารัตน์</t>
  </si>
  <si>
    <t>พูลน้อย</t>
  </si>
  <si>
    <t>10214</t>
  </si>
  <si>
    <t>ดุจดาว</t>
  </si>
  <si>
    <t>10174</t>
  </si>
  <si>
    <t>ตวงพร</t>
  </si>
  <si>
    <t>เธียรประณีต</t>
  </si>
  <si>
    <t>10175</t>
  </si>
  <si>
    <t>ทิพย์วรรณ</t>
  </si>
  <si>
    <t>10176</t>
  </si>
  <si>
    <t>ธัญวรรณ</t>
  </si>
  <si>
    <t>โกศล</t>
  </si>
  <si>
    <t>10136</t>
  </si>
  <si>
    <t>ธีมาภรณ์</t>
  </si>
  <si>
    <t>10216</t>
  </si>
  <si>
    <t>บัณฑิตา</t>
  </si>
  <si>
    <t>10734</t>
  </si>
  <si>
    <t>พรนภา</t>
  </si>
  <si>
    <t>รักพืช</t>
  </si>
  <si>
    <t>10218</t>
  </si>
  <si>
    <t>10182</t>
  </si>
  <si>
    <t>รัตนาภรณ์</t>
  </si>
  <si>
    <t>10741</t>
  </si>
  <si>
    <t>รุ่งทิพย์</t>
  </si>
  <si>
    <t>ขุริดี</t>
  </si>
  <si>
    <t>10221</t>
  </si>
  <si>
    <t>วรรณภา</t>
  </si>
  <si>
    <t>พุดทัน</t>
  </si>
  <si>
    <t>10184</t>
  </si>
  <si>
    <t>วิญาดา</t>
  </si>
  <si>
    <t>ผิวผ่อง</t>
  </si>
  <si>
    <t>10185</t>
  </si>
  <si>
    <t>วิลาวรรณ</t>
  </si>
  <si>
    <t>พลายยงค์</t>
  </si>
  <si>
    <t>10222</t>
  </si>
  <si>
    <t>ศศิธร</t>
  </si>
  <si>
    <t>ศรีภักดี</t>
  </si>
  <si>
    <t>10186</t>
  </si>
  <si>
    <t>ศศิวารี</t>
  </si>
  <si>
    <t>รักพวงทอง</t>
  </si>
  <si>
    <t>10188</t>
  </si>
  <si>
    <t>สมบูรณ์ดี</t>
  </si>
  <si>
    <t>10225</t>
  </si>
  <si>
    <t>สุพัตรา</t>
  </si>
  <si>
    <t>10226</t>
  </si>
  <si>
    <t>อิงฟ้า</t>
  </si>
  <si>
    <t>รอดชีวิต</t>
  </si>
  <si>
    <t>รวมจำนวนนักเรียน 41 คน</t>
  </si>
  <si>
    <t>10191</t>
  </si>
  <si>
    <t>กิตตินันท์</t>
  </si>
  <si>
    <t>หอมใจดี</t>
  </si>
  <si>
    <t>10228</t>
  </si>
  <si>
    <t>10194</t>
  </si>
  <si>
    <t>10195</t>
  </si>
  <si>
    <t>ฉลองราช</t>
  </si>
  <si>
    <t>พูลปั้น</t>
  </si>
  <si>
    <t>10229</t>
  </si>
  <si>
    <t>ชนะชัย</t>
  </si>
  <si>
    <t>สุขนิรันดร์</t>
  </si>
  <si>
    <t>10233</t>
  </si>
  <si>
    <t>บุญเปรมปรี</t>
  </si>
  <si>
    <t>10234</t>
  </si>
  <si>
    <t>ทรงพล</t>
  </si>
  <si>
    <t>ศรีศักดา</t>
  </si>
  <si>
    <t>10238</t>
  </si>
  <si>
    <t>10119</t>
  </si>
  <si>
    <t>นวภูมิ</t>
  </si>
  <si>
    <t>กาลสมทบ</t>
  </si>
  <si>
    <t>10120</t>
  </si>
  <si>
    <t>ศรีสวัสดิ์</t>
  </si>
  <si>
    <t>10241</t>
  </si>
  <si>
    <t>พลกฤต</t>
  </si>
  <si>
    <t>10735</t>
  </si>
  <si>
    <t>พีรณัฐ</t>
  </si>
  <si>
    <t>10159</t>
  </si>
  <si>
    <t>10203</t>
  </si>
  <si>
    <t>มงคล</t>
  </si>
  <si>
    <t>กล้าหาญ</t>
  </si>
  <si>
    <t>10248</t>
  </si>
  <si>
    <t>วรรณสิงค์</t>
  </si>
  <si>
    <t>ศิลาจิ๋ว</t>
  </si>
  <si>
    <t>10205</t>
  </si>
  <si>
    <t>ศุภชัย</t>
  </si>
  <si>
    <t>ติเยาว์</t>
  </si>
  <si>
    <t>10163</t>
  </si>
  <si>
    <t>อภิชาต</t>
  </si>
  <si>
    <t>10254</t>
  </si>
  <si>
    <t>อำนาจ</t>
  </si>
  <si>
    <t>โพธิ์งาม</t>
  </si>
  <si>
    <t>10125</t>
  </si>
  <si>
    <t>นภัสสร</t>
  </si>
  <si>
    <t>นาคสัมพันธ์</t>
  </si>
  <si>
    <t>10178</t>
  </si>
  <si>
    <t>พรพรรณ</t>
  </si>
  <si>
    <t>10257</t>
  </si>
  <si>
    <t>วัลยา</t>
  </si>
  <si>
    <t>10259</t>
  </si>
  <si>
    <t>แสงจันทร์งาม</t>
  </si>
  <si>
    <t>10189</t>
  </si>
  <si>
    <t>อรพิมล</t>
  </si>
  <si>
    <t>10261</t>
  </si>
  <si>
    <t>เทศนาม</t>
  </si>
  <si>
    <t>รวมจำนวนนักเรียน 25 คน</t>
  </si>
  <si>
    <t xml:space="preserve">รายวิชา........รหัสวิชา.............หน่วยกิต......ปีการศึกษา2565 ภาคเรียนที่   2   ระดับชั้นม.5/1 </t>
  </si>
  <si>
    <t>รายวิชา........รหัสวิชา.............หน่วยกิต......ปีการศึกษา2565 ภาคเรียนที่   2  ระดับชั้นม.5/2</t>
  </si>
  <si>
    <t xml:space="preserve">รายวิชา........รหัสวิชา.............หน่วยกิต......ปีการศึกษา2565 ภาคเรียนที่  2   ระดับชั้นม.5/3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</si>
</sst>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9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5" fillId="0" borderId="13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xmlns="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xmlns="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topLeftCell="A37" zoomScale="87" zoomScaleNormal="87" workbookViewId="0">
      <selection activeCell="D2" sqref="D2"/>
    </sheetView>
  </sheetViews>
  <sheetFormatPr defaultRowHeight="14.25" x14ac:dyDescent="0.2"/>
  <cols>
    <col min="1" max="1" width="4.75" style="3" customWidth="1"/>
    <col min="2" max="4" width="8.75" style="3"/>
    <col min="5" max="5" width="12" style="3" customWidth="1"/>
    <col min="6" max="13" width="8.75" style="3"/>
    <col min="14" max="14" width="3.5" style="3" customWidth="1"/>
    <col min="15" max="15" width="2.625" style="3" customWidth="1"/>
    <col min="16" max="16" width="2.125" style="3" customWidth="1"/>
    <col min="17" max="17" width="2.875" style="3" customWidth="1"/>
    <col min="18" max="18" width="2.375" style="3" customWidth="1"/>
    <col min="19" max="19" width="2.25" style="3" customWidth="1"/>
    <col min="20" max="20" width="2.125" style="3" customWidth="1"/>
    <col min="21" max="21" width="1.75" style="3" customWidth="1"/>
    <col min="22" max="22" width="3.5" style="3" customWidth="1"/>
    <col min="23" max="23" width="2.5" style="3" customWidth="1"/>
    <col min="24" max="24" width="2.875" style="3" customWidth="1"/>
    <col min="25" max="25" width="3.125" style="3" customWidth="1"/>
    <col min="26" max="27" width="2.875" style="3" customWidth="1"/>
    <col min="28" max="28" width="3.875" style="3" customWidth="1"/>
    <col min="29" max="30" width="5.375" style="3" customWidth="1"/>
    <col min="31" max="31" width="4.125" style="3" customWidth="1"/>
    <col min="32" max="32" width="4.5" style="3" customWidth="1"/>
    <col min="33" max="33" width="4.25" style="3" customWidth="1"/>
  </cols>
  <sheetData>
    <row r="1" spans="1:33" ht="24" x14ac:dyDescent="0.55000000000000004">
      <c r="E1" s="48" t="s">
        <v>1</v>
      </c>
      <c r="F1" s="48"/>
      <c r="G1" s="48"/>
      <c r="H1" s="48"/>
      <c r="I1" s="48"/>
      <c r="J1" s="48"/>
      <c r="K1" s="48"/>
      <c r="L1" s="48"/>
      <c r="M1" s="48"/>
      <c r="N1" s="48"/>
    </row>
    <row r="2" spans="1:33" ht="25.5" customHeight="1" x14ac:dyDescent="0.55000000000000004">
      <c r="A2" s="11"/>
      <c r="D2" s="10" t="s">
        <v>329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 x14ac:dyDescent="0.2">
      <c r="B3" s="59"/>
      <c r="C3" s="59"/>
      <c r="D3" s="59"/>
      <c r="E3" s="59"/>
      <c r="F3" s="59"/>
      <c r="G3" s="59"/>
      <c r="H3" s="2"/>
      <c r="K3" s="2"/>
    </row>
    <row r="4" spans="1:33" ht="34.5" customHeight="1" x14ac:dyDescent="0.5">
      <c r="A4" s="39" t="s">
        <v>2</v>
      </c>
      <c r="B4" s="7" t="s">
        <v>6</v>
      </c>
      <c r="C4" s="50" t="s">
        <v>3</v>
      </c>
      <c r="D4" s="51"/>
      <c r="E4" s="52"/>
      <c r="F4" s="39" t="s">
        <v>4</v>
      </c>
      <c r="G4" s="7" t="s">
        <v>5</v>
      </c>
      <c r="H4" s="39" t="s">
        <v>8</v>
      </c>
      <c r="I4" s="7" t="s">
        <v>9</v>
      </c>
      <c r="J4" s="7" t="s">
        <v>10</v>
      </c>
      <c r="K4" s="39" t="s">
        <v>0</v>
      </c>
      <c r="L4" s="39" t="s">
        <v>12</v>
      </c>
      <c r="M4" s="7" t="s">
        <v>13</v>
      </c>
      <c r="N4" s="50" t="s">
        <v>15</v>
      </c>
      <c r="O4" s="51"/>
      <c r="P4" s="51"/>
      <c r="Q4" s="51"/>
      <c r="R4" s="51"/>
      <c r="S4" s="51"/>
      <c r="T4" s="51"/>
      <c r="U4" s="51"/>
      <c r="V4" s="52"/>
      <c r="W4" s="42" t="s">
        <v>16</v>
      </c>
      <c r="X4" s="43"/>
      <c r="Y4" s="43"/>
      <c r="Z4" s="43"/>
      <c r="AA4" s="43"/>
      <c r="AB4" s="44"/>
      <c r="AC4" s="36" t="s">
        <v>18</v>
      </c>
      <c r="AD4" s="36" t="s">
        <v>21</v>
      </c>
      <c r="AE4" s="36" t="s">
        <v>22</v>
      </c>
      <c r="AF4" s="36" t="s">
        <v>19</v>
      </c>
      <c r="AG4" s="36" t="s">
        <v>12</v>
      </c>
    </row>
    <row r="5" spans="1:33" ht="21.75" x14ac:dyDescent="0.5">
      <c r="A5" s="40"/>
      <c r="B5" s="14" t="s">
        <v>7</v>
      </c>
      <c r="C5" s="53"/>
      <c r="D5" s="54"/>
      <c r="E5" s="55"/>
      <c r="F5" s="40"/>
      <c r="G5" s="14" t="s">
        <v>8</v>
      </c>
      <c r="H5" s="40"/>
      <c r="I5" s="14" t="s">
        <v>8</v>
      </c>
      <c r="J5" s="14" t="s">
        <v>11</v>
      </c>
      <c r="K5" s="40"/>
      <c r="L5" s="40"/>
      <c r="M5" s="14" t="s">
        <v>14</v>
      </c>
      <c r="N5" s="56"/>
      <c r="O5" s="57"/>
      <c r="P5" s="57"/>
      <c r="Q5" s="57"/>
      <c r="R5" s="57"/>
      <c r="S5" s="57"/>
      <c r="T5" s="57"/>
      <c r="U5" s="57"/>
      <c r="V5" s="58"/>
      <c r="W5" s="45" t="s">
        <v>17</v>
      </c>
      <c r="X5" s="46"/>
      <c r="Y5" s="46"/>
      <c r="Z5" s="46"/>
      <c r="AA5" s="46"/>
      <c r="AB5" s="47"/>
      <c r="AC5" s="37"/>
      <c r="AD5" s="37"/>
      <c r="AE5" s="37"/>
      <c r="AF5" s="37"/>
      <c r="AG5" s="37"/>
    </row>
    <row r="6" spans="1:33" ht="21.75" x14ac:dyDescent="0.5">
      <c r="A6" s="41"/>
      <c r="C6" s="56"/>
      <c r="D6" s="57"/>
      <c r="E6" s="58"/>
      <c r="F6" s="41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38"/>
      <c r="AD6" s="38"/>
      <c r="AE6" s="38"/>
      <c r="AF6" s="38"/>
      <c r="AG6" s="38"/>
    </row>
    <row r="7" spans="1:33" ht="21.75" x14ac:dyDescent="0.5">
      <c r="A7" s="12">
        <v>1</v>
      </c>
      <c r="B7" s="20" t="s">
        <v>87</v>
      </c>
      <c r="C7" s="21" t="s">
        <v>88</v>
      </c>
      <c r="D7" s="22" t="s">
        <v>89</v>
      </c>
      <c r="E7" s="23" t="s">
        <v>90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4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.75" x14ac:dyDescent="0.5">
      <c r="A8" s="12">
        <v>1</v>
      </c>
      <c r="B8" s="20" t="s">
        <v>91</v>
      </c>
      <c r="C8" s="24" t="s">
        <v>88</v>
      </c>
      <c r="D8" s="22" t="s">
        <v>92</v>
      </c>
      <c r="E8" s="23" t="s">
        <v>61</v>
      </c>
      <c r="F8" s="1">
        <v>2</v>
      </c>
      <c r="G8" s="9"/>
      <c r="H8" s="9"/>
      <c r="I8" s="9"/>
      <c r="J8" s="9"/>
      <c r="K8" s="9">
        <f t="shared" ref="K8:K44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4" si="2">SUM(N8:U8)/8</f>
        <v>0</v>
      </c>
      <c r="W8" s="9"/>
      <c r="X8" s="9"/>
      <c r="Y8" s="9"/>
      <c r="Z8" s="9"/>
      <c r="AA8" s="9"/>
      <c r="AB8" s="9">
        <f t="shared" ref="AB8:AB44" si="3">SUM(W8:AA8)/5</f>
        <v>0</v>
      </c>
      <c r="AC8" s="9"/>
      <c r="AD8" s="9"/>
      <c r="AE8" s="9"/>
      <c r="AF8" s="9"/>
      <c r="AG8" s="9">
        <f t="shared" ref="AG8:AG44" si="4">SUM(AC8:AF8)*100/100</f>
        <v>0</v>
      </c>
    </row>
    <row r="9" spans="1:33" ht="21.75" x14ac:dyDescent="0.5">
      <c r="A9" s="12">
        <v>1</v>
      </c>
      <c r="B9" s="20" t="s">
        <v>93</v>
      </c>
      <c r="C9" s="24" t="s">
        <v>88</v>
      </c>
      <c r="D9" s="22" t="s">
        <v>28</v>
      </c>
      <c r="E9" s="23" t="s">
        <v>94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.75" x14ac:dyDescent="0.5">
      <c r="A10" s="12">
        <v>1</v>
      </c>
      <c r="B10" s="20" t="s">
        <v>95</v>
      </c>
      <c r="C10" s="24" t="s">
        <v>88</v>
      </c>
      <c r="D10" s="22" t="s">
        <v>96</v>
      </c>
      <c r="E10" s="23" t="s">
        <v>97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.75" x14ac:dyDescent="0.5">
      <c r="A11" s="12">
        <v>1</v>
      </c>
      <c r="B11" s="20" t="s">
        <v>98</v>
      </c>
      <c r="C11" s="25" t="s">
        <v>88</v>
      </c>
      <c r="D11" s="22" t="s">
        <v>76</v>
      </c>
      <c r="E11" s="23" t="s">
        <v>99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.75" x14ac:dyDescent="0.5">
      <c r="A12" s="12">
        <v>1</v>
      </c>
      <c r="B12" s="20" t="s">
        <v>100</v>
      </c>
      <c r="C12" s="24" t="s">
        <v>88</v>
      </c>
      <c r="D12" s="22" t="s">
        <v>101</v>
      </c>
      <c r="E12" s="23" t="s">
        <v>34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.75" x14ac:dyDescent="0.5">
      <c r="A13" s="12">
        <v>1</v>
      </c>
      <c r="B13" s="20" t="s">
        <v>102</v>
      </c>
      <c r="C13" s="25" t="s">
        <v>88</v>
      </c>
      <c r="D13" s="22" t="s">
        <v>103</v>
      </c>
      <c r="E13" s="23" t="s">
        <v>104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.75" x14ac:dyDescent="0.5">
      <c r="A14" s="12">
        <v>1</v>
      </c>
      <c r="B14" s="20" t="s">
        <v>105</v>
      </c>
      <c r="C14" s="24" t="s">
        <v>88</v>
      </c>
      <c r="D14" s="22" t="s">
        <v>106</v>
      </c>
      <c r="E14" s="23" t="s">
        <v>66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.75" x14ac:dyDescent="0.5">
      <c r="A15" s="12">
        <v>1</v>
      </c>
      <c r="B15" s="20" t="s">
        <v>107</v>
      </c>
      <c r="C15" s="24" t="s">
        <v>88</v>
      </c>
      <c r="D15" s="22" t="s">
        <v>108</v>
      </c>
      <c r="E15" s="23" t="s">
        <v>48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.75" x14ac:dyDescent="0.5">
      <c r="A16" s="12">
        <v>1</v>
      </c>
      <c r="B16" s="20" t="s">
        <v>109</v>
      </c>
      <c r="C16" s="25" t="s">
        <v>110</v>
      </c>
      <c r="D16" s="22" t="s">
        <v>111</v>
      </c>
      <c r="E16" s="23" t="s">
        <v>112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.75" x14ac:dyDescent="0.5">
      <c r="A17" s="12">
        <v>1</v>
      </c>
      <c r="B17" s="20" t="s">
        <v>113</v>
      </c>
      <c r="C17" s="24" t="s">
        <v>110</v>
      </c>
      <c r="D17" s="22" t="s">
        <v>114</v>
      </c>
      <c r="E17" s="23" t="s">
        <v>70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.75" x14ac:dyDescent="0.5">
      <c r="A18" s="12">
        <v>1</v>
      </c>
      <c r="B18" s="20" t="s">
        <v>115</v>
      </c>
      <c r="C18" s="25" t="s">
        <v>110</v>
      </c>
      <c r="D18" s="22" t="s">
        <v>116</v>
      </c>
      <c r="E18" s="23" t="s">
        <v>117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.75" x14ac:dyDescent="0.5">
      <c r="A19" s="12">
        <v>1</v>
      </c>
      <c r="B19" s="20" t="s">
        <v>118</v>
      </c>
      <c r="C19" s="25" t="s">
        <v>110</v>
      </c>
      <c r="D19" s="22" t="s">
        <v>119</v>
      </c>
      <c r="E19" s="23" t="s">
        <v>86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.75" x14ac:dyDescent="0.5">
      <c r="A20" s="12">
        <v>1</v>
      </c>
      <c r="B20" s="20" t="s">
        <v>120</v>
      </c>
      <c r="C20" s="25" t="s">
        <v>110</v>
      </c>
      <c r="D20" s="22" t="s">
        <v>121</v>
      </c>
      <c r="E20" s="23" t="s">
        <v>122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.75" x14ac:dyDescent="0.5">
      <c r="A21" s="12">
        <v>1</v>
      </c>
      <c r="B21" s="20" t="s">
        <v>123</v>
      </c>
      <c r="C21" s="25" t="s">
        <v>110</v>
      </c>
      <c r="D21" s="22" t="s">
        <v>124</v>
      </c>
      <c r="E21" s="23" t="s">
        <v>77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.75" x14ac:dyDescent="0.5">
      <c r="A22" s="12">
        <v>1</v>
      </c>
      <c r="B22" s="20" t="s">
        <v>125</v>
      </c>
      <c r="C22" s="25" t="s">
        <v>110</v>
      </c>
      <c r="D22" s="22" t="s">
        <v>124</v>
      </c>
      <c r="E22" s="23" t="s">
        <v>41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.75" x14ac:dyDescent="0.5">
      <c r="A23" s="12">
        <v>1</v>
      </c>
      <c r="B23" s="20" t="s">
        <v>126</v>
      </c>
      <c r="C23" s="24" t="s">
        <v>110</v>
      </c>
      <c r="D23" s="22" t="s">
        <v>43</v>
      </c>
      <c r="E23" s="23" t="s">
        <v>127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.75" x14ac:dyDescent="0.5">
      <c r="A24" s="12">
        <v>1</v>
      </c>
      <c r="B24" s="20" t="s">
        <v>128</v>
      </c>
      <c r="C24" s="24" t="s">
        <v>110</v>
      </c>
      <c r="D24" s="22" t="s">
        <v>129</v>
      </c>
      <c r="E24" s="23" t="s">
        <v>130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.75" x14ac:dyDescent="0.5">
      <c r="A25" s="12">
        <v>1</v>
      </c>
      <c r="B25" s="20" t="s">
        <v>131</v>
      </c>
      <c r="C25" s="24" t="s">
        <v>110</v>
      </c>
      <c r="D25" s="22" t="s">
        <v>39</v>
      </c>
      <c r="E25" s="23" t="s">
        <v>31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.75" x14ac:dyDescent="0.5">
      <c r="A26" s="12">
        <v>1</v>
      </c>
      <c r="B26" s="20" t="s">
        <v>132</v>
      </c>
      <c r="C26" s="24" t="s">
        <v>110</v>
      </c>
      <c r="D26" s="22" t="s">
        <v>133</v>
      </c>
      <c r="E26" s="23" t="s">
        <v>134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.75" x14ac:dyDescent="0.5">
      <c r="A27" s="12">
        <v>1</v>
      </c>
      <c r="B27" s="20" t="s">
        <v>135</v>
      </c>
      <c r="C27" s="25" t="s">
        <v>110</v>
      </c>
      <c r="D27" s="22" t="s">
        <v>136</v>
      </c>
      <c r="E27" s="23" t="s">
        <v>51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.75" x14ac:dyDescent="0.5">
      <c r="A28" s="12">
        <v>1</v>
      </c>
      <c r="B28" s="20" t="s">
        <v>137</v>
      </c>
      <c r="C28" s="24" t="s">
        <v>110</v>
      </c>
      <c r="D28" s="22" t="s">
        <v>138</v>
      </c>
      <c r="E28" s="23" t="s">
        <v>44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.75" x14ac:dyDescent="0.5">
      <c r="A29" s="12">
        <v>1</v>
      </c>
      <c r="B29" s="20" t="s">
        <v>139</v>
      </c>
      <c r="C29" s="24" t="s">
        <v>110</v>
      </c>
      <c r="D29" s="22" t="s">
        <v>140</v>
      </c>
      <c r="E29" s="23" t="s">
        <v>77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.75" x14ac:dyDescent="0.5">
      <c r="A30" s="12">
        <v>1</v>
      </c>
      <c r="B30" s="20" t="s">
        <v>141</v>
      </c>
      <c r="C30" s="21" t="s">
        <v>110</v>
      </c>
      <c r="D30" s="22" t="s">
        <v>142</v>
      </c>
      <c r="E30" s="23" t="s">
        <v>53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.75" x14ac:dyDescent="0.5">
      <c r="A31" s="12">
        <v>1</v>
      </c>
      <c r="B31" s="20" t="s">
        <v>143</v>
      </c>
      <c r="C31" s="24" t="s">
        <v>110</v>
      </c>
      <c r="D31" s="22" t="s">
        <v>144</v>
      </c>
      <c r="E31" s="23" t="s">
        <v>42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.75" x14ac:dyDescent="0.5">
      <c r="A32" s="12">
        <v>1</v>
      </c>
      <c r="B32" s="20" t="s">
        <v>145</v>
      </c>
      <c r="C32" s="24" t="s">
        <v>110</v>
      </c>
      <c r="D32" s="22" t="s">
        <v>146</v>
      </c>
      <c r="E32" s="23" t="s">
        <v>81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.75" x14ac:dyDescent="0.5">
      <c r="A33" s="12">
        <v>1</v>
      </c>
      <c r="B33" s="20" t="s">
        <v>147</v>
      </c>
      <c r="C33" s="24" t="s">
        <v>110</v>
      </c>
      <c r="D33" s="22" t="s">
        <v>148</v>
      </c>
      <c r="E33" s="23" t="s">
        <v>149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.75" x14ac:dyDescent="0.5">
      <c r="A34" s="12">
        <v>1</v>
      </c>
      <c r="B34" s="20" t="s">
        <v>150</v>
      </c>
      <c r="C34" s="25" t="s">
        <v>110</v>
      </c>
      <c r="D34" s="22" t="s">
        <v>151</v>
      </c>
      <c r="E34" s="23" t="s">
        <v>152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.75" x14ac:dyDescent="0.5">
      <c r="A35" s="12">
        <v>1</v>
      </c>
      <c r="B35" s="20" t="s">
        <v>153</v>
      </c>
      <c r="C35" s="24" t="s">
        <v>110</v>
      </c>
      <c r="D35" s="22" t="s">
        <v>84</v>
      </c>
      <c r="E35" s="23" t="s">
        <v>154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.75" x14ac:dyDescent="0.5">
      <c r="A36" s="12">
        <v>1</v>
      </c>
      <c r="B36" s="20" t="s">
        <v>155</v>
      </c>
      <c r="C36" s="21" t="s">
        <v>110</v>
      </c>
      <c r="D36" s="22" t="s">
        <v>156</v>
      </c>
      <c r="E36" s="23" t="s">
        <v>64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.75" x14ac:dyDescent="0.5">
      <c r="A37" s="12">
        <v>1</v>
      </c>
      <c r="B37" s="20" t="s">
        <v>157</v>
      </c>
      <c r="C37" s="25" t="s">
        <v>110</v>
      </c>
      <c r="D37" s="22" t="s">
        <v>59</v>
      </c>
      <c r="E37" s="23" t="s">
        <v>52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.75" x14ac:dyDescent="0.5">
      <c r="A38" s="12">
        <v>1</v>
      </c>
      <c r="B38" s="20" t="s">
        <v>158</v>
      </c>
      <c r="C38" s="24" t="s">
        <v>110</v>
      </c>
      <c r="D38" s="22" t="s">
        <v>159</v>
      </c>
      <c r="E38" s="23" t="s">
        <v>36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.75" x14ac:dyDescent="0.5">
      <c r="A39" s="12">
        <v>1</v>
      </c>
      <c r="B39" s="20" t="s">
        <v>160</v>
      </c>
      <c r="C39" s="24" t="s">
        <v>110</v>
      </c>
      <c r="D39" s="22" t="s">
        <v>161</v>
      </c>
      <c r="E39" s="23" t="s">
        <v>162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.75" x14ac:dyDescent="0.5">
      <c r="A40" s="12">
        <v>1</v>
      </c>
      <c r="B40" s="20" t="s">
        <v>163</v>
      </c>
      <c r="C40" s="25" t="s">
        <v>110</v>
      </c>
      <c r="D40" s="22" t="s">
        <v>164</v>
      </c>
      <c r="E40" s="23" t="s">
        <v>165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.75" x14ac:dyDescent="0.5">
      <c r="A41" s="12">
        <v>1</v>
      </c>
      <c r="B41" s="20" t="s">
        <v>166</v>
      </c>
      <c r="C41" s="25" t="s">
        <v>110</v>
      </c>
      <c r="D41" s="22" t="s">
        <v>67</v>
      </c>
      <c r="E41" s="23" t="s">
        <v>33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.75" x14ac:dyDescent="0.5">
      <c r="A42" s="12">
        <v>1</v>
      </c>
      <c r="B42" s="20" t="s">
        <v>167</v>
      </c>
      <c r="C42" s="25" t="s">
        <v>110</v>
      </c>
      <c r="D42" s="22" t="s">
        <v>168</v>
      </c>
      <c r="E42" s="22" t="s">
        <v>57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.75" x14ac:dyDescent="0.5">
      <c r="A43" s="12">
        <v>1</v>
      </c>
      <c r="B43" s="20" t="s">
        <v>169</v>
      </c>
      <c r="C43" s="24" t="s">
        <v>110</v>
      </c>
      <c r="D43" s="22" t="s">
        <v>170</v>
      </c>
      <c r="E43" s="22" t="s">
        <v>171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.75" x14ac:dyDescent="0.5">
      <c r="A44" s="12">
        <v>1</v>
      </c>
      <c r="B44" s="20" t="s">
        <v>172</v>
      </c>
      <c r="C44" s="21" t="s">
        <v>110</v>
      </c>
      <c r="D44" s="22" t="s">
        <v>173</v>
      </c>
      <c r="E44" s="23" t="s">
        <v>174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.75" x14ac:dyDescent="0.5">
      <c r="A45" s="5"/>
      <c r="B45" s="5"/>
      <c r="C45" s="5"/>
      <c r="D45" s="5"/>
      <c r="E45" s="49" t="s">
        <v>49</v>
      </c>
      <c r="F45" s="49"/>
      <c r="G45" s="5"/>
      <c r="I45" s="4"/>
      <c r="J45" s="4" t="s">
        <v>23</v>
      </c>
      <c r="K45" s="4"/>
      <c r="L45" s="3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4"/>
      <c r="AC45" s="4"/>
      <c r="AD45" s="5" t="s">
        <v>24</v>
      </c>
      <c r="AG45" s="3">
        <f>SUM(AG7:AG44)*100/3800</f>
        <v>0</v>
      </c>
    </row>
    <row r="46" spans="1:33" ht="21.75" x14ac:dyDescent="0.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.75" x14ac:dyDescent="0.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.75" x14ac:dyDescent="0.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.75" x14ac:dyDescent="0.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 ht="21.75" x14ac:dyDescent="0.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26</v>
      </c>
      <c r="AC50" s="5"/>
      <c r="AD50" s="5"/>
      <c r="AE50" s="5"/>
      <c r="AF50" s="5"/>
      <c r="AG50" s="5"/>
    </row>
    <row r="51" spans="1:33" ht="21.75" x14ac:dyDescent="0.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 t="s">
        <v>27</v>
      </c>
      <c r="AC51" s="5"/>
      <c r="AD51" s="5"/>
      <c r="AE51" s="5"/>
      <c r="AF51" s="5"/>
      <c r="AG51" s="5"/>
    </row>
  </sheetData>
  <mergeCells count="17">
    <mergeCell ref="E1:N1"/>
    <mergeCell ref="E45:F45"/>
    <mergeCell ref="C4:E6"/>
    <mergeCell ref="N4:V5"/>
    <mergeCell ref="H4:H5"/>
    <mergeCell ref="K4:K5"/>
    <mergeCell ref="L4:L5"/>
    <mergeCell ref="B3:G3"/>
    <mergeCell ref="AE4:AE6"/>
    <mergeCell ref="AF4:AF6"/>
    <mergeCell ref="AG4:AG6"/>
    <mergeCell ref="A4:A6"/>
    <mergeCell ref="F4:F6"/>
    <mergeCell ref="W4:AB4"/>
    <mergeCell ref="W5:AB5"/>
    <mergeCell ref="AC4:AC6"/>
    <mergeCell ref="AD4:AD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opLeftCell="B40" workbookViewId="0">
      <selection activeCell="AG44" sqref="AG44:AG47"/>
    </sheetView>
  </sheetViews>
  <sheetFormatPr defaultColWidth="8.75" defaultRowHeight="21.75" x14ac:dyDescent="0.5"/>
  <cols>
    <col min="1" max="1" width="6.5" style="16" customWidth="1"/>
    <col min="2" max="5" width="8.75" style="16"/>
    <col min="6" max="6" width="5.75" style="16" customWidth="1"/>
    <col min="7" max="7" width="4.75" style="16" customWidth="1"/>
    <col min="8" max="8" width="4.875" style="16" customWidth="1"/>
    <col min="9" max="9" width="5.75" style="16" customWidth="1"/>
    <col min="10" max="10" width="5.375" style="16" customWidth="1"/>
    <col min="11" max="11" width="6.625" style="16" customWidth="1"/>
    <col min="12" max="12" width="5.5" style="16" customWidth="1"/>
    <col min="13" max="13" width="7.125" style="16" customWidth="1"/>
    <col min="14" max="14" width="3.5" style="16" customWidth="1"/>
    <col min="15" max="16" width="4.125" style="16" customWidth="1"/>
    <col min="17" max="17" width="4.5" style="16" customWidth="1"/>
    <col min="18" max="19" width="4.125" style="16" customWidth="1"/>
    <col min="20" max="20" width="3.625" style="16" customWidth="1"/>
    <col min="21" max="21" width="4" style="16" customWidth="1"/>
    <col min="22" max="22" width="4.375" style="16" customWidth="1"/>
    <col min="23" max="23" width="3.5" style="16" customWidth="1"/>
    <col min="24" max="24" width="4.125" style="16" customWidth="1"/>
    <col min="25" max="25" width="3.875" style="16" customWidth="1"/>
    <col min="26" max="26" width="4.375" style="16" customWidth="1"/>
    <col min="27" max="28" width="4.625" style="16" customWidth="1"/>
    <col min="29" max="29" width="4.5" style="16" customWidth="1"/>
    <col min="30" max="30" width="4.25" style="16" customWidth="1"/>
    <col min="31" max="31" width="3.375" style="16" customWidth="1"/>
    <col min="32" max="32" width="3.625" style="16" customWidth="1"/>
    <col min="33" max="33" width="3.375" style="16" customWidth="1"/>
    <col min="34" max="16384" width="8.75" style="16"/>
  </cols>
  <sheetData>
    <row r="1" spans="1:33" x14ac:dyDescent="0.5">
      <c r="A1" s="15"/>
      <c r="B1" s="15"/>
      <c r="C1" s="15"/>
      <c r="D1" s="15"/>
      <c r="E1" s="49" t="s">
        <v>1</v>
      </c>
      <c r="F1" s="49"/>
      <c r="G1" s="49"/>
      <c r="H1" s="49"/>
      <c r="I1" s="49"/>
      <c r="J1" s="49"/>
      <c r="K1" s="49"/>
      <c r="L1" s="49"/>
      <c r="M1" s="49"/>
      <c r="N1" s="49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x14ac:dyDescent="0.5">
      <c r="A2" s="17"/>
      <c r="B2" s="15"/>
      <c r="C2" s="15"/>
      <c r="D2" s="4" t="s">
        <v>330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x14ac:dyDescent="0.5">
      <c r="A3" s="15"/>
      <c r="B3" s="54"/>
      <c r="C3" s="54"/>
      <c r="D3" s="54"/>
      <c r="E3" s="54"/>
      <c r="F3" s="54"/>
      <c r="G3" s="54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21" customHeight="1" x14ac:dyDescent="0.5">
      <c r="A4" s="39" t="s">
        <v>2</v>
      </c>
      <c r="B4" s="7" t="s">
        <v>6</v>
      </c>
      <c r="C4" s="50" t="s">
        <v>3</v>
      </c>
      <c r="D4" s="51"/>
      <c r="E4" s="52"/>
      <c r="F4" s="39" t="s">
        <v>4</v>
      </c>
      <c r="G4" s="7" t="s">
        <v>5</v>
      </c>
      <c r="H4" s="39" t="s">
        <v>8</v>
      </c>
      <c r="I4" s="7" t="s">
        <v>9</v>
      </c>
      <c r="J4" s="7" t="s">
        <v>10</v>
      </c>
      <c r="K4" s="39" t="s">
        <v>0</v>
      </c>
      <c r="L4" s="39" t="s">
        <v>12</v>
      </c>
      <c r="M4" s="7" t="s">
        <v>13</v>
      </c>
      <c r="N4" s="50" t="s">
        <v>15</v>
      </c>
      <c r="O4" s="51"/>
      <c r="P4" s="51"/>
      <c r="Q4" s="51"/>
      <c r="R4" s="51"/>
      <c r="S4" s="51"/>
      <c r="T4" s="51"/>
      <c r="U4" s="51"/>
      <c r="V4" s="52"/>
      <c r="W4" s="42" t="s">
        <v>16</v>
      </c>
      <c r="X4" s="43"/>
      <c r="Y4" s="43"/>
      <c r="Z4" s="43"/>
      <c r="AA4" s="43"/>
      <c r="AB4" s="44"/>
      <c r="AC4" s="36" t="s">
        <v>18</v>
      </c>
      <c r="AD4" s="36" t="s">
        <v>21</v>
      </c>
      <c r="AE4" s="36" t="s">
        <v>22</v>
      </c>
      <c r="AF4" s="36" t="s">
        <v>19</v>
      </c>
      <c r="AG4" s="36" t="s">
        <v>12</v>
      </c>
    </row>
    <row r="5" spans="1:33" x14ac:dyDescent="0.5">
      <c r="A5" s="40"/>
      <c r="B5" s="14" t="s">
        <v>7</v>
      </c>
      <c r="C5" s="53"/>
      <c r="D5" s="54"/>
      <c r="E5" s="55"/>
      <c r="F5" s="40"/>
      <c r="G5" s="14" t="s">
        <v>8</v>
      </c>
      <c r="H5" s="40"/>
      <c r="I5" s="14" t="s">
        <v>8</v>
      </c>
      <c r="J5" s="14" t="s">
        <v>11</v>
      </c>
      <c r="K5" s="40"/>
      <c r="L5" s="40"/>
      <c r="M5" s="14" t="s">
        <v>14</v>
      </c>
      <c r="N5" s="56"/>
      <c r="O5" s="57"/>
      <c r="P5" s="57"/>
      <c r="Q5" s="57"/>
      <c r="R5" s="57"/>
      <c r="S5" s="57"/>
      <c r="T5" s="57"/>
      <c r="U5" s="57"/>
      <c r="V5" s="58"/>
      <c r="W5" s="45" t="s">
        <v>17</v>
      </c>
      <c r="X5" s="46"/>
      <c r="Y5" s="46"/>
      <c r="Z5" s="46"/>
      <c r="AA5" s="46"/>
      <c r="AB5" s="47"/>
      <c r="AC5" s="37"/>
      <c r="AD5" s="37"/>
      <c r="AE5" s="37"/>
      <c r="AF5" s="37"/>
      <c r="AG5" s="37"/>
    </row>
    <row r="6" spans="1:33" x14ac:dyDescent="0.5">
      <c r="A6" s="41"/>
      <c r="B6" s="15"/>
      <c r="C6" s="56"/>
      <c r="D6" s="57"/>
      <c r="E6" s="58"/>
      <c r="F6" s="41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38"/>
      <c r="AD6" s="38"/>
      <c r="AE6" s="38"/>
      <c r="AF6" s="38"/>
      <c r="AG6" s="38"/>
    </row>
    <row r="7" spans="1:33" x14ac:dyDescent="0.5">
      <c r="A7" s="1">
        <v>2</v>
      </c>
      <c r="B7" s="20" t="s">
        <v>175</v>
      </c>
      <c r="C7" s="26" t="s">
        <v>88</v>
      </c>
      <c r="D7" s="22" t="s">
        <v>176</v>
      </c>
      <c r="E7" s="23" t="s">
        <v>74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7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 x14ac:dyDescent="0.5">
      <c r="A8" s="1">
        <v>2</v>
      </c>
      <c r="B8" s="20" t="s">
        <v>177</v>
      </c>
      <c r="C8" s="27" t="s">
        <v>88</v>
      </c>
      <c r="D8" s="22" t="s">
        <v>178</v>
      </c>
      <c r="E8" s="23" t="s">
        <v>71</v>
      </c>
      <c r="F8" s="1">
        <v>2</v>
      </c>
      <c r="G8" s="1"/>
      <c r="H8" s="1"/>
      <c r="I8" s="1"/>
      <c r="J8" s="1"/>
      <c r="K8" s="1">
        <f t="shared" ref="K8:K47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7" si="2">SUM(N8:U8)/8</f>
        <v>0</v>
      </c>
      <c r="W8" s="1"/>
      <c r="X8" s="1"/>
      <c r="Y8" s="1"/>
      <c r="Z8" s="1"/>
      <c r="AA8" s="1"/>
      <c r="AB8" s="1">
        <f t="shared" ref="AB8:AB47" si="3">SUM(W8:AA8)/5</f>
        <v>0</v>
      </c>
      <c r="AC8" s="1"/>
      <c r="AD8" s="1"/>
      <c r="AE8" s="1"/>
      <c r="AF8" s="1"/>
      <c r="AG8" s="1">
        <f t="shared" ref="AG8:AG47" si="4">SUM(AC8:AF8)*100/100</f>
        <v>0</v>
      </c>
    </row>
    <row r="9" spans="1:33" x14ac:dyDescent="0.5">
      <c r="A9" s="1">
        <v>2</v>
      </c>
      <c r="B9" s="20" t="s">
        <v>179</v>
      </c>
      <c r="C9" s="26" t="s">
        <v>88</v>
      </c>
      <c r="D9" s="22" t="s">
        <v>180</v>
      </c>
      <c r="E9" s="31" t="s">
        <v>77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 x14ac:dyDescent="0.5">
      <c r="A10" s="1">
        <v>2</v>
      </c>
      <c r="B10" s="20" t="s">
        <v>181</v>
      </c>
      <c r="C10" s="18" t="s">
        <v>88</v>
      </c>
      <c r="D10" s="22" t="s">
        <v>182</v>
      </c>
      <c r="E10" s="23" t="s">
        <v>80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 x14ac:dyDescent="0.5">
      <c r="A11" s="1">
        <v>2</v>
      </c>
      <c r="B11" s="20" t="s">
        <v>183</v>
      </c>
      <c r="C11" s="26" t="s">
        <v>88</v>
      </c>
      <c r="D11" s="22" t="s">
        <v>184</v>
      </c>
      <c r="E11" s="23" t="s">
        <v>36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 x14ac:dyDescent="0.5">
      <c r="A12" s="1">
        <v>2</v>
      </c>
      <c r="B12" s="20" t="s">
        <v>185</v>
      </c>
      <c r="C12" s="27" t="s">
        <v>88</v>
      </c>
      <c r="D12" s="22" t="s">
        <v>186</v>
      </c>
      <c r="E12" s="23" t="s">
        <v>187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 x14ac:dyDescent="0.5">
      <c r="A13" s="1">
        <v>2</v>
      </c>
      <c r="B13" s="20" t="s">
        <v>188</v>
      </c>
      <c r="C13" s="27" t="s">
        <v>88</v>
      </c>
      <c r="D13" s="22" t="s">
        <v>189</v>
      </c>
      <c r="E13" s="23" t="s">
        <v>54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 x14ac:dyDescent="0.5">
      <c r="A14" s="1">
        <v>2</v>
      </c>
      <c r="B14" s="20" t="s">
        <v>190</v>
      </c>
      <c r="C14" s="27" t="s">
        <v>88</v>
      </c>
      <c r="D14" s="22" t="s">
        <v>191</v>
      </c>
      <c r="E14" s="23" t="s">
        <v>192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 x14ac:dyDescent="0.5">
      <c r="A15" s="1">
        <v>2</v>
      </c>
      <c r="B15" s="20" t="s">
        <v>193</v>
      </c>
      <c r="C15" s="27" t="s">
        <v>88</v>
      </c>
      <c r="D15" s="22" t="s">
        <v>75</v>
      </c>
      <c r="E15" s="23" t="s">
        <v>194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 x14ac:dyDescent="0.5">
      <c r="A16" s="1">
        <v>2</v>
      </c>
      <c r="B16" s="20" t="s">
        <v>195</v>
      </c>
      <c r="C16" s="27" t="s">
        <v>88</v>
      </c>
      <c r="D16" s="22" t="s">
        <v>196</v>
      </c>
      <c r="E16" s="23" t="s">
        <v>85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 x14ac:dyDescent="0.5">
      <c r="A17" s="1">
        <v>2</v>
      </c>
      <c r="B17" s="20" t="s">
        <v>197</v>
      </c>
      <c r="C17" s="27" t="s">
        <v>88</v>
      </c>
      <c r="D17" s="22" t="s">
        <v>60</v>
      </c>
      <c r="E17" s="23" t="s">
        <v>198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 x14ac:dyDescent="0.5">
      <c r="A18" s="1">
        <v>2</v>
      </c>
      <c r="B18" s="20" t="s">
        <v>199</v>
      </c>
      <c r="C18" s="27" t="s">
        <v>88</v>
      </c>
      <c r="D18" s="22" t="s">
        <v>60</v>
      </c>
      <c r="E18" s="23" t="s">
        <v>200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 x14ac:dyDescent="0.5">
      <c r="A19" s="1">
        <v>2</v>
      </c>
      <c r="B19" s="20" t="s">
        <v>201</v>
      </c>
      <c r="C19" s="27" t="s">
        <v>88</v>
      </c>
      <c r="D19" s="22" t="s">
        <v>202</v>
      </c>
      <c r="E19" s="23" t="s">
        <v>203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 x14ac:dyDescent="0.5">
      <c r="A20" s="1">
        <v>2</v>
      </c>
      <c r="B20" s="20" t="s">
        <v>204</v>
      </c>
      <c r="C20" s="27" t="s">
        <v>88</v>
      </c>
      <c r="D20" s="22" t="s">
        <v>205</v>
      </c>
      <c r="E20" s="23" t="s">
        <v>35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 x14ac:dyDescent="0.5">
      <c r="A21" s="1">
        <v>2</v>
      </c>
      <c r="B21" s="20" t="s">
        <v>206</v>
      </c>
      <c r="C21" s="27" t="s">
        <v>88</v>
      </c>
      <c r="D21" s="22" t="s">
        <v>207</v>
      </c>
      <c r="E21" s="23" t="s">
        <v>29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 x14ac:dyDescent="0.5">
      <c r="A22" s="1">
        <v>2</v>
      </c>
      <c r="B22" s="20" t="s">
        <v>208</v>
      </c>
      <c r="C22" s="27" t="s">
        <v>110</v>
      </c>
      <c r="D22" s="22" t="s">
        <v>209</v>
      </c>
      <c r="E22" s="23" t="s">
        <v>46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 x14ac:dyDescent="0.5">
      <c r="A23" s="1">
        <v>2</v>
      </c>
      <c r="B23" s="20" t="s">
        <v>210</v>
      </c>
      <c r="C23" s="27" t="s">
        <v>110</v>
      </c>
      <c r="D23" s="22" t="s">
        <v>211</v>
      </c>
      <c r="E23" s="23" t="s">
        <v>212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 x14ac:dyDescent="0.5">
      <c r="A24" s="1">
        <v>2</v>
      </c>
      <c r="B24" s="28" t="s">
        <v>213</v>
      </c>
      <c r="C24" s="27" t="s">
        <v>110</v>
      </c>
      <c r="D24" s="22" t="s">
        <v>214</v>
      </c>
      <c r="E24" s="23" t="s">
        <v>215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 x14ac:dyDescent="0.5">
      <c r="A25" s="1">
        <v>2</v>
      </c>
      <c r="B25" s="20" t="s">
        <v>216</v>
      </c>
      <c r="C25" s="27" t="s">
        <v>110</v>
      </c>
      <c r="D25" s="22" t="s">
        <v>62</v>
      </c>
      <c r="E25" s="23" t="s">
        <v>68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 x14ac:dyDescent="0.5">
      <c r="A26" s="1">
        <v>2</v>
      </c>
      <c r="B26" s="20" t="s">
        <v>217</v>
      </c>
      <c r="C26" s="27" t="s">
        <v>110</v>
      </c>
      <c r="D26" s="22" t="s">
        <v>218</v>
      </c>
      <c r="E26" s="31" t="s">
        <v>219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 x14ac:dyDescent="0.5">
      <c r="A27" s="1">
        <v>2</v>
      </c>
      <c r="B27" s="20" t="s">
        <v>220</v>
      </c>
      <c r="C27" s="27" t="s">
        <v>110</v>
      </c>
      <c r="D27" s="22" t="s">
        <v>221</v>
      </c>
      <c r="E27" s="23" t="s">
        <v>222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 x14ac:dyDescent="0.5">
      <c r="A28" s="1">
        <v>2</v>
      </c>
      <c r="B28" s="20" t="s">
        <v>223</v>
      </c>
      <c r="C28" s="27" t="s">
        <v>110</v>
      </c>
      <c r="D28" s="22" t="s">
        <v>224</v>
      </c>
      <c r="E28" s="23" t="s">
        <v>32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 x14ac:dyDescent="0.5">
      <c r="A29" s="1">
        <v>2</v>
      </c>
      <c r="B29" s="20" t="s">
        <v>225</v>
      </c>
      <c r="C29" s="27" t="s">
        <v>110</v>
      </c>
      <c r="D29" s="22" t="s">
        <v>226</v>
      </c>
      <c r="E29" s="23" t="s">
        <v>227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 x14ac:dyDescent="0.5">
      <c r="A30" s="1">
        <v>2</v>
      </c>
      <c r="B30" s="29" t="s">
        <v>228</v>
      </c>
      <c r="C30" s="27" t="s">
        <v>110</v>
      </c>
      <c r="D30" s="22" t="s">
        <v>229</v>
      </c>
      <c r="E30" s="31" t="s">
        <v>79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 x14ac:dyDescent="0.5">
      <c r="A31" s="1">
        <v>2</v>
      </c>
      <c r="B31" s="20" t="s">
        <v>230</v>
      </c>
      <c r="C31" s="27" t="s">
        <v>110</v>
      </c>
      <c r="D31" s="22" t="s">
        <v>231</v>
      </c>
      <c r="E31" s="31" t="s">
        <v>232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 x14ac:dyDescent="0.5">
      <c r="A32" s="1">
        <v>2</v>
      </c>
      <c r="B32" s="20" t="s">
        <v>233</v>
      </c>
      <c r="C32" s="27" t="s">
        <v>110</v>
      </c>
      <c r="D32" s="22" t="s">
        <v>234</v>
      </c>
      <c r="E32" s="23" t="s">
        <v>65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 x14ac:dyDescent="0.5">
      <c r="A33" s="1">
        <v>2</v>
      </c>
      <c r="B33" s="20" t="s">
        <v>235</v>
      </c>
      <c r="C33" s="27" t="s">
        <v>110</v>
      </c>
      <c r="D33" s="22" t="s">
        <v>236</v>
      </c>
      <c r="E33" s="23" t="s">
        <v>237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 x14ac:dyDescent="0.5">
      <c r="A34" s="1">
        <v>2</v>
      </c>
      <c r="B34" s="28" t="s">
        <v>238</v>
      </c>
      <c r="C34" s="27" t="s">
        <v>110</v>
      </c>
      <c r="D34" s="19" t="s">
        <v>239</v>
      </c>
      <c r="E34" s="30" t="s">
        <v>38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 x14ac:dyDescent="0.5">
      <c r="A35" s="1">
        <v>2</v>
      </c>
      <c r="B35" s="20" t="s">
        <v>240</v>
      </c>
      <c r="C35" s="27" t="s">
        <v>110</v>
      </c>
      <c r="D35" s="22" t="s">
        <v>241</v>
      </c>
      <c r="E35" s="23" t="s">
        <v>36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 x14ac:dyDescent="0.5">
      <c r="A36" s="1">
        <v>2</v>
      </c>
      <c r="B36" s="20" t="s">
        <v>242</v>
      </c>
      <c r="C36" s="27" t="s">
        <v>110</v>
      </c>
      <c r="D36" s="22" t="s">
        <v>243</v>
      </c>
      <c r="E36" s="23" t="s">
        <v>244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 x14ac:dyDescent="0.5">
      <c r="A37" s="1">
        <v>2</v>
      </c>
      <c r="B37" s="20" t="s">
        <v>245</v>
      </c>
      <c r="C37" s="27" t="s">
        <v>110</v>
      </c>
      <c r="D37" s="22" t="s">
        <v>45</v>
      </c>
      <c r="E37" s="31" t="s">
        <v>82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 x14ac:dyDescent="0.5">
      <c r="A38" s="1">
        <v>2</v>
      </c>
      <c r="B38" s="20" t="s">
        <v>246</v>
      </c>
      <c r="C38" s="27" t="s">
        <v>110</v>
      </c>
      <c r="D38" s="22" t="s">
        <v>247</v>
      </c>
      <c r="E38" s="23" t="s">
        <v>72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 x14ac:dyDescent="0.5">
      <c r="A39" s="1">
        <v>2</v>
      </c>
      <c r="B39" s="20" t="s">
        <v>248</v>
      </c>
      <c r="C39" s="27" t="s">
        <v>110</v>
      </c>
      <c r="D39" s="22" t="s">
        <v>249</v>
      </c>
      <c r="E39" s="23" t="s">
        <v>250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 x14ac:dyDescent="0.5">
      <c r="A40" s="1">
        <v>2</v>
      </c>
      <c r="B40" s="20" t="s">
        <v>251</v>
      </c>
      <c r="C40" s="27" t="s">
        <v>110</v>
      </c>
      <c r="D40" s="22" t="s">
        <v>252</v>
      </c>
      <c r="E40" s="23" t="s">
        <v>253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 x14ac:dyDescent="0.5">
      <c r="A41" s="1">
        <v>2</v>
      </c>
      <c r="B41" s="20" t="s">
        <v>254</v>
      </c>
      <c r="C41" s="27" t="s">
        <v>110</v>
      </c>
      <c r="D41" s="22" t="s">
        <v>255</v>
      </c>
      <c r="E41" s="23" t="s">
        <v>256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 x14ac:dyDescent="0.5">
      <c r="A42" s="1">
        <v>2</v>
      </c>
      <c r="B42" s="20" t="s">
        <v>257</v>
      </c>
      <c r="C42" s="27" t="s">
        <v>110</v>
      </c>
      <c r="D42" s="22" t="s">
        <v>258</v>
      </c>
      <c r="E42" s="23" t="s">
        <v>259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 x14ac:dyDescent="0.5">
      <c r="A43" s="1">
        <v>2</v>
      </c>
      <c r="B43" s="20" t="s">
        <v>260</v>
      </c>
      <c r="C43" s="27" t="s">
        <v>110</v>
      </c>
      <c r="D43" s="22" t="s">
        <v>261</v>
      </c>
      <c r="E43" s="23" t="s">
        <v>262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 x14ac:dyDescent="0.5">
      <c r="A44" s="1">
        <v>2</v>
      </c>
      <c r="B44" s="20" t="s">
        <v>263</v>
      </c>
      <c r="C44" s="27" t="s">
        <v>110</v>
      </c>
      <c r="D44" s="22" t="s">
        <v>264</v>
      </c>
      <c r="E44" s="23" t="s">
        <v>265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 x14ac:dyDescent="0.5">
      <c r="A45" s="1">
        <v>2</v>
      </c>
      <c r="B45" s="20" t="s">
        <v>266</v>
      </c>
      <c r="C45" s="27" t="s">
        <v>110</v>
      </c>
      <c r="D45" s="22" t="s">
        <v>37</v>
      </c>
      <c r="E45" s="23" t="s">
        <v>267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 x14ac:dyDescent="0.5">
      <c r="A46" s="1">
        <v>2</v>
      </c>
      <c r="B46" s="29" t="s">
        <v>268</v>
      </c>
      <c r="C46" s="27" t="s">
        <v>110</v>
      </c>
      <c r="D46" s="22" t="s">
        <v>269</v>
      </c>
      <c r="E46" s="32" t="s">
        <v>61</v>
      </c>
      <c r="F46" s="1">
        <v>40</v>
      </c>
      <c r="G46" s="1"/>
      <c r="H46" s="1"/>
      <c r="I46" s="1"/>
      <c r="J46" s="1"/>
      <c r="K46" s="1">
        <f t="shared" si="1"/>
        <v>0</v>
      </c>
      <c r="L46" s="1">
        <f t="shared" si="0"/>
        <v>0</v>
      </c>
      <c r="M46" s="1"/>
      <c r="N46" s="1"/>
      <c r="O46" s="1"/>
      <c r="P46" s="1"/>
      <c r="Q46" s="1"/>
      <c r="R46" s="1"/>
      <c r="S46" s="1"/>
      <c r="T46" s="1"/>
      <c r="U46" s="1"/>
      <c r="V46" s="1">
        <f t="shared" si="2"/>
        <v>0</v>
      </c>
      <c r="W46" s="1"/>
      <c r="X46" s="1"/>
      <c r="Y46" s="1"/>
      <c r="Z46" s="1"/>
      <c r="AA46" s="1"/>
      <c r="AB46" s="1">
        <f t="shared" si="3"/>
        <v>0</v>
      </c>
      <c r="AC46" s="1"/>
      <c r="AD46" s="1"/>
      <c r="AE46" s="1"/>
      <c r="AF46" s="1"/>
      <c r="AG46" s="1">
        <f t="shared" si="4"/>
        <v>0</v>
      </c>
    </row>
    <row r="47" spans="1:33" x14ac:dyDescent="0.5">
      <c r="A47" s="1">
        <v>2</v>
      </c>
      <c r="B47" s="29" t="s">
        <v>270</v>
      </c>
      <c r="C47" s="27" t="s">
        <v>110</v>
      </c>
      <c r="D47" s="22" t="s">
        <v>271</v>
      </c>
      <c r="E47" s="22" t="s">
        <v>272</v>
      </c>
      <c r="F47" s="1">
        <v>41</v>
      </c>
      <c r="G47" s="1"/>
      <c r="H47" s="1"/>
      <c r="I47" s="1"/>
      <c r="J47" s="1"/>
      <c r="K47" s="1">
        <f t="shared" si="1"/>
        <v>0</v>
      </c>
      <c r="L47" s="1">
        <f t="shared" si="0"/>
        <v>0</v>
      </c>
      <c r="M47" s="1"/>
      <c r="N47" s="1"/>
      <c r="O47" s="1"/>
      <c r="P47" s="1"/>
      <c r="Q47" s="1"/>
      <c r="R47" s="1"/>
      <c r="S47" s="1"/>
      <c r="T47" s="1"/>
      <c r="U47" s="1"/>
      <c r="V47" s="1">
        <f t="shared" si="2"/>
        <v>0</v>
      </c>
      <c r="W47" s="1"/>
      <c r="X47" s="1"/>
      <c r="Y47" s="1"/>
      <c r="Z47" s="1"/>
      <c r="AA47" s="1"/>
      <c r="AB47" s="1">
        <f t="shared" si="3"/>
        <v>0</v>
      </c>
      <c r="AC47" s="1"/>
      <c r="AD47" s="1"/>
      <c r="AE47" s="1"/>
      <c r="AF47" s="1"/>
      <c r="AG47" s="1">
        <f t="shared" si="4"/>
        <v>0</v>
      </c>
    </row>
    <row r="48" spans="1:33" x14ac:dyDescent="0.5">
      <c r="A48" s="5"/>
      <c r="B48" s="5"/>
      <c r="C48" s="5"/>
      <c r="D48" s="5"/>
      <c r="E48" s="4" t="s">
        <v>273</v>
      </c>
      <c r="F48" s="4"/>
      <c r="G48" s="5"/>
      <c r="H48" s="15"/>
      <c r="I48" s="4"/>
      <c r="J48" s="4" t="s">
        <v>23</v>
      </c>
      <c r="K48" s="4"/>
      <c r="L48" s="15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15"/>
      <c r="AB48" s="4"/>
      <c r="AC48" s="4"/>
      <c r="AD48" s="5" t="s">
        <v>24</v>
      </c>
      <c r="AE48" s="15"/>
      <c r="AF48" s="15"/>
      <c r="AG48" s="15">
        <f>SUM(AG7:AG47)*100/4100</f>
        <v>0</v>
      </c>
    </row>
    <row r="49" spans="1:33" x14ac:dyDescent="0.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 x14ac:dyDescent="0.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49" t="s">
        <v>26</v>
      </c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5"/>
      <c r="AE53" s="5"/>
      <c r="AF53" s="5"/>
      <c r="AG53" s="5"/>
    </row>
    <row r="54" spans="1:33" x14ac:dyDescent="0.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49" t="s">
        <v>27</v>
      </c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5"/>
      <c r="AE54" s="5"/>
      <c r="AF54" s="5"/>
      <c r="AG54" s="5"/>
    </row>
  </sheetData>
  <mergeCells count="18">
    <mergeCell ref="AG4:AG6"/>
    <mergeCell ref="N4:V5"/>
    <mergeCell ref="W4:AB4"/>
    <mergeCell ref="E1:N1"/>
    <mergeCell ref="B3:G3"/>
    <mergeCell ref="L4:L5"/>
    <mergeCell ref="AE4:AE6"/>
    <mergeCell ref="AF4:AF6"/>
    <mergeCell ref="S53:AC53"/>
    <mergeCell ref="S54:AC54"/>
    <mergeCell ref="AC4:AC6"/>
    <mergeCell ref="AD4:AD6"/>
    <mergeCell ref="A4:A6"/>
    <mergeCell ref="C4:E6"/>
    <mergeCell ref="F4:F6"/>
    <mergeCell ref="H4:H5"/>
    <mergeCell ref="K4:K5"/>
    <mergeCell ref="W5:AB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topLeftCell="A25" workbookViewId="0">
      <selection activeCell="E9" sqref="E9"/>
    </sheetView>
  </sheetViews>
  <sheetFormatPr defaultRowHeight="14.25" x14ac:dyDescent="0.2"/>
  <cols>
    <col min="1" max="1" width="4.75" style="3" customWidth="1"/>
    <col min="2" max="4" width="8.75" style="3"/>
    <col min="5" max="5" width="12" style="3" customWidth="1"/>
    <col min="6" max="13" width="8.75" style="3"/>
    <col min="14" max="14" width="3.5" style="3" customWidth="1"/>
    <col min="15" max="15" width="2.625" style="3" customWidth="1"/>
    <col min="16" max="16" width="2.125" style="3" customWidth="1"/>
    <col min="17" max="17" width="2.875" style="3" customWidth="1"/>
    <col min="18" max="18" width="2.375" style="3" customWidth="1"/>
    <col min="19" max="19" width="2.25" style="3" customWidth="1"/>
    <col min="20" max="20" width="2.125" style="3" customWidth="1"/>
    <col min="21" max="21" width="1.75" style="3" customWidth="1"/>
    <col min="22" max="22" width="3.5" style="3" customWidth="1"/>
    <col min="23" max="23" width="2.5" style="3" customWidth="1"/>
    <col min="24" max="24" width="2.875" style="3" customWidth="1"/>
    <col min="25" max="25" width="3.125" style="3" customWidth="1"/>
    <col min="26" max="27" width="2.875" style="3" customWidth="1"/>
    <col min="28" max="28" width="3.875" style="3" customWidth="1"/>
    <col min="29" max="30" width="5.375" style="3" customWidth="1"/>
    <col min="31" max="31" width="4.125" style="3" customWidth="1"/>
    <col min="32" max="32" width="4.5" style="3" customWidth="1"/>
    <col min="33" max="33" width="4.25" style="3" customWidth="1"/>
  </cols>
  <sheetData>
    <row r="1" spans="1:33" ht="24" x14ac:dyDescent="0.55000000000000004">
      <c r="E1" s="48" t="s">
        <v>1</v>
      </c>
      <c r="F1" s="48"/>
      <c r="G1" s="48"/>
      <c r="H1" s="48"/>
      <c r="I1" s="48"/>
      <c r="J1" s="48"/>
      <c r="K1" s="48"/>
      <c r="L1" s="48"/>
      <c r="M1" s="48"/>
      <c r="N1" s="48"/>
    </row>
    <row r="2" spans="1:33" ht="25.5" customHeight="1" x14ac:dyDescent="0.55000000000000004">
      <c r="A2" s="11"/>
      <c r="D2" s="10" t="s">
        <v>331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 x14ac:dyDescent="0.2">
      <c r="B3" s="59"/>
      <c r="C3" s="59"/>
      <c r="D3" s="59"/>
      <c r="E3" s="59"/>
      <c r="F3" s="59"/>
      <c r="G3" s="59"/>
      <c r="H3" s="2"/>
      <c r="K3" s="2"/>
    </row>
    <row r="4" spans="1:33" ht="34.5" customHeight="1" x14ac:dyDescent="0.5">
      <c r="A4" s="39" t="s">
        <v>2</v>
      </c>
      <c r="B4" s="7" t="s">
        <v>6</v>
      </c>
      <c r="C4" s="50" t="s">
        <v>3</v>
      </c>
      <c r="D4" s="51"/>
      <c r="E4" s="52"/>
      <c r="F4" s="39" t="s">
        <v>4</v>
      </c>
      <c r="G4" s="7" t="s">
        <v>5</v>
      </c>
      <c r="H4" s="39" t="s">
        <v>8</v>
      </c>
      <c r="I4" s="7" t="s">
        <v>9</v>
      </c>
      <c r="J4" s="7" t="s">
        <v>10</v>
      </c>
      <c r="K4" s="39" t="s">
        <v>0</v>
      </c>
      <c r="L4" s="39" t="s">
        <v>12</v>
      </c>
      <c r="M4" s="7" t="s">
        <v>13</v>
      </c>
      <c r="N4" s="50" t="s">
        <v>15</v>
      </c>
      <c r="O4" s="51"/>
      <c r="P4" s="51"/>
      <c r="Q4" s="51"/>
      <c r="R4" s="51"/>
      <c r="S4" s="51"/>
      <c r="T4" s="51"/>
      <c r="U4" s="51"/>
      <c r="V4" s="52"/>
      <c r="W4" s="42" t="s">
        <v>16</v>
      </c>
      <c r="X4" s="43"/>
      <c r="Y4" s="43"/>
      <c r="Z4" s="43"/>
      <c r="AA4" s="43"/>
      <c r="AB4" s="44"/>
      <c r="AC4" s="36" t="s">
        <v>18</v>
      </c>
      <c r="AD4" s="36" t="s">
        <v>21</v>
      </c>
      <c r="AE4" s="36" t="s">
        <v>22</v>
      </c>
      <c r="AF4" s="36" t="s">
        <v>19</v>
      </c>
      <c r="AG4" s="36" t="s">
        <v>12</v>
      </c>
    </row>
    <row r="5" spans="1:33" ht="21.75" x14ac:dyDescent="0.5">
      <c r="A5" s="40"/>
      <c r="B5" s="14" t="s">
        <v>7</v>
      </c>
      <c r="C5" s="53"/>
      <c r="D5" s="54"/>
      <c r="E5" s="55"/>
      <c r="F5" s="40"/>
      <c r="G5" s="14" t="s">
        <v>8</v>
      </c>
      <c r="H5" s="40"/>
      <c r="I5" s="14" t="s">
        <v>8</v>
      </c>
      <c r="J5" s="14" t="s">
        <v>11</v>
      </c>
      <c r="K5" s="40"/>
      <c r="L5" s="40"/>
      <c r="M5" s="14" t="s">
        <v>14</v>
      </c>
      <c r="N5" s="56"/>
      <c r="O5" s="57"/>
      <c r="P5" s="57"/>
      <c r="Q5" s="57"/>
      <c r="R5" s="57"/>
      <c r="S5" s="57"/>
      <c r="T5" s="57"/>
      <c r="U5" s="57"/>
      <c r="V5" s="58"/>
      <c r="W5" s="45" t="s">
        <v>17</v>
      </c>
      <c r="X5" s="46"/>
      <c r="Y5" s="46"/>
      <c r="Z5" s="46"/>
      <c r="AA5" s="46"/>
      <c r="AB5" s="47"/>
      <c r="AC5" s="37"/>
      <c r="AD5" s="37"/>
      <c r="AE5" s="37"/>
      <c r="AF5" s="37"/>
      <c r="AG5" s="37"/>
    </row>
    <row r="6" spans="1:33" ht="21.75" x14ac:dyDescent="0.5">
      <c r="A6" s="41"/>
      <c r="C6" s="56"/>
      <c r="D6" s="57"/>
      <c r="E6" s="58"/>
      <c r="F6" s="41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38"/>
      <c r="AD6" s="38"/>
      <c r="AE6" s="38"/>
      <c r="AF6" s="38"/>
      <c r="AG6" s="38"/>
    </row>
    <row r="7" spans="1:33" ht="21.75" x14ac:dyDescent="0.5">
      <c r="A7" s="1">
        <v>3</v>
      </c>
      <c r="B7" s="33" t="s">
        <v>274</v>
      </c>
      <c r="C7" s="18" t="s">
        <v>88</v>
      </c>
      <c r="D7" s="18" t="s">
        <v>275</v>
      </c>
      <c r="E7" s="18" t="s">
        <v>276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31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.75" x14ac:dyDescent="0.5">
      <c r="A8" s="1">
        <v>3</v>
      </c>
      <c r="B8" s="34" t="s">
        <v>277</v>
      </c>
      <c r="C8" s="18" t="s">
        <v>88</v>
      </c>
      <c r="D8" s="18" t="s">
        <v>69</v>
      </c>
      <c r="E8" s="18" t="s">
        <v>58</v>
      </c>
      <c r="F8" s="1">
        <v>2</v>
      </c>
      <c r="G8" s="9"/>
      <c r="H8" s="9"/>
      <c r="I8" s="9"/>
      <c r="J8" s="9"/>
      <c r="K8" s="9">
        <f t="shared" ref="K8:K31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31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31" si="3">SUM(AC8:AF8)*100/100</f>
        <v>0</v>
      </c>
    </row>
    <row r="9" spans="1:33" ht="21.75" x14ac:dyDescent="0.5">
      <c r="A9" s="1">
        <v>3</v>
      </c>
      <c r="B9" s="34" t="s">
        <v>278</v>
      </c>
      <c r="C9" s="18" t="s">
        <v>88</v>
      </c>
      <c r="D9" s="19" t="s">
        <v>50</v>
      </c>
      <c r="E9" s="19" t="s">
        <v>47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.75" x14ac:dyDescent="0.5">
      <c r="A10" s="1">
        <v>3</v>
      </c>
      <c r="B10" s="34" t="s">
        <v>279</v>
      </c>
      <c r="C10" s="18" t="s">
        <v>88</v>
      </c>
      <c r="D10" s="19" t="s">
        <v>280</v>
      </c>
      <c r="E10" s="19" t="s">
        <v>281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.75" x14ac:dyDescent="0.5">
      <c r="A11" s="1">
        <v>3</v>
      </c>
      <c r="B11" s="34" t="s">
        <v>282</v>
      </c>
      <c r="C11" s="18" t="s">
        <v>88</v>
      </c>
      <c r="D11" s="18" t="s">
        <v>283</v>
      </c>
      <c r="E11" s="18" t="s">
        <v>284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.75" x14ac:dyDescent="0.5">
      <c r="A12" s="1">
        <v>3</v>
      </c>
      <c r="B12" s="34" t="s">
        <v>285</v>
      </c>
      <c r="C12" s="18" t="s">
        <v>88</v>
      </c>
      <c r="D12" s="19" t="s">
        <v>191</v>
      </c>
      <c r="E12" s="19" t="s">
        <v>286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.75" x14ac:dyDescent="0.5">
      <c r="A13" s="1">
        <v>3</v>
      </c>
      <c r="B13" s="34" t="s">
        <v>287</v>
      </c>
      <c r="C13" s="18" t="s">
        <v>88</v>
      </c>
      <c r="D13" s="18" t="s">
        <v>288</v>
      </c>
      <c r="E13" s="18" t="s">
        <v>289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.75" x14ac:dyDescent="0.5">
      <c r="A14" s="1">
        <v>3</v>
      </c>
      <c r="B14" s="34" t="s">
        <v>290</v>
      </c>
      <c r="C14" s="18" t="s">
        <v>88</v>
      </c>
      <c r="D14" s="19" t="s">
        <v>83</v>
      </c>
      <c r="E14" s="19" t="s">
        <v>64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.75" x14ac:dyDescent="0.5">
      <c r="A15" s="1">
        <v>3</v>
      </c>
      <c r="B15" s="34" t="s">
        <v>291</v>
      </c>
      <c r="C15" s="18" t="s">
        <v>88</v>
      </c>
      <c r="D15" s="19" t="s">
        <v>292</v>
      </c>
      <c r="E15" s="19" t="s">
        <v>293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.75" x14ac:dyDescent="0.5">
      <c r="A16" s="1">
        <v>3</v>
      </c>
      <c r="B16" s="34" t="s">
        <v>294</v>
      </c>
      <c r="C16" s="18" t="s">
        <v>88</v>
      </c>
      <c r="D16" s="19" t="s">
        <v>196</v>
      </c>
      <c r="E16" s="19" t="s">
        <v>295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.75" x14ac:dyDescent="0.5">
      <c r="A17" s="1">
        <v>3</v>
      </c>
      <c r="B17" s="33" t="s">
        <v>296</v>
      </c>
      <c r="C17" s="18" t="s">
        <v>88</v>
      </c>
      <c r="D17" s="18" t="s">
        <v>297</v>
      </c>
      <c r="E17" s="18" t="s">
        <v>66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.75" x14ac:dyDescent="0.5">
      <c r="A18" s="1">
        <v>3</v>
      </c>
      <c r="B18" s="34" t="s">
        <v>298</v>
      </c>
      <c r="C18" s="18" t="s">
        <v>88</v>
      </c>
      <c r="D18" s="18" t="s">
        <v>299</v>
      </c>
      <c r="E18" s="18" t="s">
        <v>30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.75" x14ac:dyDescent="0.5">
      <c r="A19" s="1">
        <v>3</v>
      </c>
      <c r="B19" s="34" t="s">
        <v>300</v>
      </c>
      <c r="C19" s="18" t="s">
        <v>88</v>
      </c>
      <c r="D19" s="18" t="s">
        <v>60</v>
      </c>
      <c r="E19" s="18" t="s">
        <v>73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.75" x14ac:dyDescent="0.5">
      <c r="A20" s="1">
        <v>3</v>
      </c>
      <c r="B20" s="34" t="s">
        <v>301</v>
      </c>
      <c r="C20" s="18" t="s">
        <v>88</v>
      </c>
      <c r="D20" s="18" t="s">
        <v>302</v>
      </c>
      <c r="E20" s="18" t="s">
        <v>303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.75" x14ac:dyDescent="0.5">
      <c r="A21" s="1">
        <v>3</v>
      </c>
      <c r="B21" s="34" t="s">
        <v>304</v>
      </c>
      <c r="C21" s="18" t="s">
        <v>88</v>
      </c>
      <c r="D21" s="19" t="s">
        <v>305</v>
      </c>
      <c r="E21" s="19" t="s">
        <v>306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.75" x14ac:dyDescent="0.5">
      <c r="A22" s="1">
        <v>3</v>
      </c>
      <c r="B22" s="34" t="s">
        <v>307</v>
      </c>
      <c r="C22" s="18" t="s">
        <v>88</v>
      </c>
      <c r="D22" s="19" t="s">
        <v>308</v>
      </c>
      <c r="E22" s="19" t="s">
        <v>309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.75" x14ac:dyDescent="0.5">
      <c r="A23" s="1">
        <v>3</v>
      </c>
      <c r="B23" s="34" t="s">
        <v>310</v>
      </c>
      <c r="C23" s="18" t="s">
        <v>88</v>
      </c>
      <c r="D23" s="19" t="s">
        <v>311</v>
      </c>
      <c r="E23" s="19" t="s">
        <v>63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.75" x14ac:dyDescent="0.5">
      <c r="A24" s="1">
        <v>3</v>
      </c>
      <c r="B24" s="34" t="s">
        <v>312</v>
      </c>
      <c r="C24" s="18" t="s">
        <v>88</v>
      </c>
      <c r="D24" s="18" t="s">
        <v>313</v>
      </c>
      <c r="E24" s="18" t="s">
        <v>314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.75" x14ac:dyDescent="0.5">
      <c r="A25" s="1">
        <v>3</v>
      </c>
      <c r="B25" s="34" t="s">
        <v>315</v>
      </c>
      <c r="C25" s="18" t="s">
        <v>110</v>
      </c>
      <c r="D25" s="19" t="s">
        <v>40</v>
      </c>
      <c r="E25" s="19" t="s">
        <v>71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.75" x14ac:dyDescent="0.5">
      <c r="A26" s="1">
        <v>3</v>
      </c>
      <c r="B26" s="35">
        <v>10256</v>
      </c>
      <c r="C26" s="18" t="s">
        <v>110</v>
      </c>
      <c r="D26" s="19" t="s">
        <v>316</v>
      </c>
      <c r="E26" s="19" t="s">
        <v>317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.75" x14ac:dyDescent="0.5">
      <c r="A27" s="1">
        <v>3</v>
      </c>
      <c r="B27" s="34" t="s">
        <v>318</v>
      </c>
      <c r="C27" s="18" t="s">
        <v>110</v>
      </c>
      <c r="D27" s="19" t="s">
        <v>319</v>
      </c>
      <c r="E27" s="19" t="s">
        <v>55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.75" x14ac:dyDescent="0.5">
      <c r="A28" s="1">
        <v>3</v>
      </c>
      <c r="B28" s="34" t="s">
        <v>320</v>
      </c>
      <c r="C28" s="21" t="s">
        <v>110</v>
      </c>
      <c r="D28" s="19" t="s">
        <v>321</v>
      </c>
      <c r="E28" s="19" t="s">
        <v>29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.75" x14ac:dyDescent="0.5">
      <c r="A29" s="1">
        <v>3</v>
      </c>
      <c r="B29" s="34" t="s">
        <v>322</v>
      </c>
      <c r="C29" s="18" t="s">
        <v>110</v>
      </c>
      <c r="D29" s="19" t="s">
        <v>56</v>
      </c>
      <c r="E29" s="19" t="s">
        <v>323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.75" x14ac:dyDescent="0.5">
      <c r="A30" s="1">
        <v>3</v>
      </c>
      <c r="B30" s="34" t="s">
        <v>324</v>
      </c>
      <c r="C30" s="21" t="s">
        <v>110</v>
      </c>
      <c r="D30" s="19" t="s">
        <v>325</v>
      </c>
      <c r="E30" s="19" t="s">
        <v>78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.75" x14ac:dyDescent="0.5">
      <c r="A31" s="1">
        <v>3</v>
      </c>
      <c r="B31" s="34" t="s">
        <v>326</v>
      </c>
      <c r="C31" s="18" t="s">
        <v>110</v>
      </c>
      <c r="D31" s="19" t="s">
        <v>173</v>
      </c>
      <c r="E31" s="19" t="s">
        <v>327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.75" x14ac:dyDescent="0.5">
      <c r="A32" s="5"/>
      <c r="B32" s="5"/>
      <c r="C32" s="5"/>
      <c r="D32" s="5"/>
      <c r="E32" s="49" t="s">
        <v>328</v>
      </c>
      <c r="F32" s="49"/>
      <c r="G32" s="5"/>
      <c r="I32" s="4"/>
      <c r="J32" s="4" t="s">
        <v>23</v>
      </c>
      <c r="K32" s="4"/>
      <c r="L32" s="3">
        <f>SUM(L7:L31)*100/2500</f>
        <v>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B32" s="4"/>
      <c r="AC32" s="4"/>
      <c r="AD32" s="5" t="s">
        <v>24</v>
      </c>
      <c r="AG32" s="3">
        <f>SUM(AG7:AG31)*100/2500</f>
        <v>0</v>
      </c>
    </row>
    <row r="33" spans="1:33" ht="21.75" x14ac:dyDescent="0.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21.75" x14ac:dyDescent="0.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21.75" x14ac:dyDescent="0.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21.75" x14ac:dyDescent="0.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4" t="s">
        <v>25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5"/>
      <c r="AF36" s="5"/>
      <c r="AG36" s="5"/>
    </row>
    <row r="37" spans="1:33" ht="21.75" x14ac:dyDescent="0.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 t="s">
        <v>26</v>
      </c>
      <c r="AC37" s="5"/>
      <c r="AD37" s="5"/>
      <c r="AE37" s="5"/>
      <c r="AF37" s="5"/>
      <c r="AG37" s="5"/>
    </row>
    <row r="38" spans="1:33" ht="21.75" x14ac:dyDescent="0.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 t="s">
        <v>27</v>
      </c>
      <c r="AC38" s="5"/>
      <c r="AD38" s="5"/>
      <c r="AE38" s="5"/>
      <c r="AF38" s="5"/>
      <c r="AG38" s="5"/>
    </row>
  </sheetData>
  <mergeCells count="17">
    <mergeCell ref="AD4:AD6"/>
    <mergeCell ref="AE4:AE6"/>
    <mergeCell ref="AF4:AF6"/>
    <mergeCell ref="AG4:AG6"/>
    <mergeCell ref="E32:F32"/>
    <mergeCell ref="N4:V5"/>
    <mergeCell ref="W4:AB4"/>
    <mergeCell ref="W5:AB5"/>
    <mergeCell ref="E1:N1"/>
    <mergeCell ref="B3:G3"/>
    <mergeCell ref="L4:L5"/>
    <mergeCell ref="AC4:AC6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ม.5-1</vt:lpstr>
      <vt:lpstr>ม.5-2</vt:lpstr>
      <vt:lpstr>ม.5-3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AddClub</cp:lastModifiedBy>
  <cp:lastPrinted>2023-02-02T03:00:30Z</cp:lastPrinted>
  <dcterms:created xsi:type="dcterms:W3CDTF">2022-09-14T06:39:15Z</dcterms:created>
  <dcterms:modified xsi:type="dcterms:W3CDTF">2024-06-27T11:11:44Z</dcterms:modified>
</cp:coreProperties>
</file>