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59AB857E-4B56-4093-81A7-F2FFA60C4087}" xr6:coauthVersionLast="47" xr6:coauthVersionMax="47" xr10:uidLastSave="{00000000-0000-0000-0000-000000000000}"/>
  <bookViews>
    <workbookView xWindow="-110" yWindow="-110" windowWidth="19420" windowHeight="11020" xr2:uid="{D40B9725-00D3-8C4E-A202-7832A4E378DD}"/>
  </bookViews>
  <sheets>
    <sheet name="ม.6-1" sheetId="2" r:id="rId1"/>
    <sheet name="ม.6-2" sheetId="3" r:id="rId2"/>
    <sheet name="ม.6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7" i="4" l="1"/>
  <c r="L17" i="4"/>
  <c r="AG40" i="3"/>
  <c r="L40" i="3"/>
  <c r="AG48" i="2"/>
  <c r="L48" i="2"/>
  <c r="AG45" i="2"/>
  <c r="AG46" i="2"/>
  <c r="AG47" i="2"/>
  <c r="AB45" i="2"/>
  <c r="AB46" i="2"/>
  <c r="AB47" i="2"/>
  <c r="V45" i="2"/>
  <c r="V46" i="2"/>
  <c r="V47" i="2"/>
  <c r="L45" i="2"/>
  <c r="L46" i="2"/>
  <c r="L47" i="2"/>
  <c r="K45" i="2"/>
  <c r="K46" i="2"/>
  <c r="K47" i="2"/>
  <c r="AG43" i="2" l="1"/>
  <c r="AG44" i="2"/>
  <c r="AB43" i="2"/>
  <c r="AB44" i="2"/>
  <c r="V43" i="2"/>
  <c r="V44" i="2"/>
  <c r="K43" i="2"/>
  <c r="L43" i="2" s="1"/>
  <c r="K44" i="2"/>
  <c r="L44" i="2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L9" i="2" s="1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L10" i="2"/>
  <c r="L13" i="2"/>
  <c r="L18" i="2"/>
  <c r="K7" i="2"/>
  <c r="L7" i="2" s="1"/>
</calcChain>
</file>

<file path=xl/sharedStrings.xml><?xml version="1.0" encoding="utf-8"?>
<sst xmlns="http://schemas.openxmlformats.org/spreadsheetml/2006/main" count="438" uniqueCount="283">
  <si>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</si>
  <si>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</si>
  <si>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</si>
  <si>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</si>
  <si>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</si>
  <si>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</si>
  <si>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</si>
  <si>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</si>
  <si>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</si>
  <si>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</si>
  <si>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</si>
  <si>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</si>
  <si>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</si>
  <si>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</si>
  <si>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</si>
  <si>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</si>
  <si>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</si>
  <si>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</si>
  <si>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</si>
  <si>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</si>
  <si>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</si>
  <si>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</si>
  <si>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</si>
  <si>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</si>
  <si>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</si>
  <si>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</si>
  <si>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</si>
  <si>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</si>
  <si>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เกตุแก้ว</t>
  </si>
  <si>
    <t>แหวนทองคำ</t>
  </si>
  <si>
    <t>วัลมาลี</t>
  </si>
  <si>
    <t>อ่อนละมูล</t>
  </si>
  <si>
    <t>หูแก้ว</t>
  </si>
  <si>
    <t>พูลสำราญ</t>
  </si>
  <si>
    <t>ชูกลิ่นหอม</t>
  </si>
  <si>
    <t>ขำดี</t>
  </si>
  <si>
    <t>วิวัฒน์กสิกิจ</t>
  </si>
  <si>
    <t>คล้ายสุบรรณ</t>
  </si>
  <si>
    <t>ปรางศร</t>
  </si>
  <si>
    <t>ปิ่นแก้ว</t>
  </si>
  <si>
    <t>สุริย์แสง</t>
  </si>
  <si>
    <t>ปานอำพันธ์</t>
  </si>
  <si>
    <t>ศรีแจ่มดี</t>
  </si>
  <si>
    <t>เจษฎา</t>
  </si>
  <si>
    <t>ธนภัทร</t>
  </si>
  <si>
    <t>สรยุทธ</t>
  </si>
  <si>
    <t>ใจบุญ</t>
  </si>
  <si>
    <t>ช้อยขุนทด</t>
  </si>
  <si>
    <t>สุนิษา</t>
  </si>
  <si>
    <t>เจียรงาม</t>
  </si>
  <si>
    <t>วงศ์ขวัญเมือง</t>
  </si>
  <si>
    <t>ธีรศักดิ์</t>
  </si>
  <si>
    <t>ปฏิภาณ</t>
  </si>
  <si>
    <t>จันทมาลี</t>
  </si>
  <si>
    <t>ศิริชัย</t>
  </si>
  <si>
    <t>จิราภรณ์</t>
  </si>
  <si>
    <t>คำหอมกุล</t>
  </si>
  <si>
    <t>สังข์เงิน</t>
  </si>
  <si>
    <t>ศรีอุบล</t>
  </si>
  <si>
    <t>ทองมา</t>
  </si>
  <si>
    <t>มากพูล</t>
  </si>
  <si>
    <t>พูลสุวรรณ</t>
  </si>
  <si>
    <t>สุภัสสรา</t>
  </si>
  <si>
    <t>วันชนะ</t>
  </si>
  <si>
    <t>มุสิจะ</t>
  </si>
  <si>
    <t>ณัฐวุฒิ</t>
  </si>
  <si>
    <t>รัตโนสถ</t>
  </si>
  <si>
    <t>พลายศรี</t>
  </si>
  <si>
    <t>มาลัยทอง</t>
  </si>
  <si>
    <t>ธงชัย</t>
  </si>
  <si>
    <t>ศศิณา</t>
  </si>
  <si>
    <t>สุธิดา</t>
  </si>
  <si>
    <t>ทองเอก</t>
  </si>
  <si>
    <t>จำปาหอม</t>
  </si>
  <si>
    <t>จิดาภา</t>
  </si>
  <si>
    <t>นวลฉวี</t>
  </si>
  <si>
    <t>บุญมี</t>
  </si>
  <si>
    <t>นาย</t>
  </si>
  <si>
    <t>นางสาว</t>
  </si>
  <si>
    <t>ปิยวรรณ</t>
  </si>
  <si>
    <t>รวมจำนวนนักเรียน 41 คน</t>
  </si>
  <si>
    <t>09827</t>
  </si>
  <si>
    <t>กิตติพงษ์</t>
  </si>
  <si>
    <t>09828</t>
  </si>
  <si>
    <t>จิรพันธ์</t>
  </si>
  <si>
    <t>ใจดี</t>
  </si>
  <si>
    <t>09792</t>
  </si>
  <si>
    <t>สามสังข์</t>
  </si>
  <si>
    <t>09793</t>
  </si>
  <si>
    <t>ตะวัน</t>
  </si>
  <si>
    <t>เดชา</t>
  </si>
  <si>
    <t>09794</t>
  </si>
  <si>
    <t>ปฏิพัทธ์</t>
  </si>
  <si>
    <t>09840</t>
  </si>
  <si>
    <t>09795</t>
  </si>
  <si>
    <t>ปริวัฒน์</t>
  </si>
  <si>
    <t>09797</t>
  </si>
  <si>
    <t>พิรุฬห์</t>
  </si>
  <si>
    <t>เทพฤทธิ์</t>
  </si>
  <si>
    <t>09798</t>
  </si>
  <si>
    <t>ศรีแสงอ่อน</t>
  </si>
  <si>
    <t>09799</t>
  </si>
  <si>
    <t>สิงหา</t>
  </si>
  <si>
    <t>เริงสุชล</t>
  </si>
  <si>
    <t>09800</t>
  </si>
  <si>
    <t>กมลพัชร</t>
  </si>
  <si>
    <t>09801</t>
  </si>
  <si>
    <t>กฤตพร</t>
  </si>
  <si>
    <t>สุขสม</t>
  </si>
  <si>
    <t>09802</t>
  </si>
  <si>
    <t>กฤษณา</t>
  </si>
  <si>
    <t>09803</t>
  </si>
  <si>
    <t>กัญญาพัชร</t>
  </si>
  <si>
    <t>09805</t>
  </si>
  <si>
    <t>09847</t>
  </si>
  <si>
    <t>จุฑารัตน์</t>
  </si>
  <si>
    <t>ทองคำดี</t>
  </si>
  <si>
    <t>09808</t>
  </si>
  <si>
    <t>ธัญญลักษณ์</t>
  </si>
  <si>
    <t>เกิดศิริ</t>
  </si>
  <si>
    <t>09853</t>
  </si>
  <si>
    <t>ปราณี</t>
  </si>
  <si>
    <t>ใจสุขดี</t>
  </si>
  <si>
    <t>09811</t>
  </si>
  <si>
    <t>พรนภาวรรณ</t>
  </si>
  <si>
    <t>เต็กเกล็ด</t>
  </si>
  <si>
    <t>09856</t>
  </si>
  <si>
    <t>พรฤดี</t>
  </si>
  <si>
    <t>09857</t>
  </si>
  <si>
    <t>พิมพ์ภาพร</t>
  </si>
  <si>
    <t>09812</t>
  </si>
  <si>
    <t>พิมพ์มาดา</t>
  </si>
  <si>
    <t>คำกองแก้ว</t>
  </si>
  <si>
    <t>09814</t>
  </si>
  <si>
    <t>มณีรัตน์</t>
  </si>
  <si>
    <t>09813</t>
  </si>
  <si>
    <t>ขุนคงมี</t>
  </si>
  <si>
    <t>09858</t>
  </si>
  <si>
    <t>มาริณี</t>
  </si>
  <si>
    <t>10437</t>
  </si>
  <si>
    <t>เมธาวดี</t>
  </si>
  <si>
    <t>09815</t>
  </si>
  <si>
    <t>เมธาวี</t>
  </si>
  <si>
    <t>09816</t>
  </si>
  <si>
    <t>รวีววรณ</t>
  </si>
  <si>
    <t>ฉิมวัย</t>
  </si>
  <si>
    <t>09860</t>
  </si>
  <si>
    <t>รวิวรรณ</t>
  </si>
  <si>
    <t>09888</t>
  </si>
  <si>
    <t>รัตนาพร</t>
  </si>
  <si>
    <t>ศรีจันทร์</t>
  </si>
  <si>
    <t>09861</t>
  </si>
  <si>
    <t>รุ่งลาวัณย์</t>
  </si>
  <si>
    <t>โชระเวก</t>
  </si>
  <si>
    <t>09817</t>
  </si>
  <si>
    <t>09818</t>
  </si>
  <si>
    <t>สาธิตา</t>
  </si>
  <si>
    <t>09819</t>
  </si>
  <si>
    <t>สุกัญญา</t>
  </si>
  <si>
    <t>บุญรอด</t>
  </si>
  <si>
    <t>09820</t>
  </si>
  <si>
    <t>สุทธิชา</t>
  </si>
  <si>
    <t>ปรีสมุทร</t>
  </si>
  <si>
    <t>09821</t>
  </si>
  <si>
    <t>สุธาสินี</t>
  </si>
  <si>
    <t>บุญครอง</t>
  </si>
  <si>
    <t>09822</t>
  </si>
  <si>
    <t>สุธิตา</t>
  </si>
  <si>
    <t>09823</t>
  </si>
  <si>
    <t>09824</t>
  </si>
  <si>
    <t>สุพรรณษา</t>
  </si>
  <si>
    <t>ชุนดี</t>
  </si>
  <si>
    <t>09892</t>
  </si>
  <si>
    <t>อมรรัตน์</t>
  </si>
  <si>
    <t>09825</t>
  </si>
  <si>
    <t>อรอนงค์</t>
  </si>
  <si>
    <t>ไพทูล</t>
  </si>
  <si>
    <t>09829</t>
  </si>
  <si>
    <t>จีรเดช</t>
  </si>
  <si>
    <t>10428</t>
  </si>
  <si>
    <t>ชาตรี</t>
  </si>
  <si>
    <t>09832</t>
  </si>
  <si>
    <t>ทินภัทร</t>
  </si>
  <si>
    <t>09834</t>
  </si>
  <si>
    <t>09835</t>
  </si>
  <si>
    <t>ธีรพล</t>
  </si>
  <si>
    <t>จันทร์หอมหวล</t>
  </si>
  <si>
    <t>09836</t>
  </si>
  <si>
    <t>09837</t>
  </si>
  <si>
    <t>นนทวิชญ์</t>
  </si>
  <si>
    <t>สุภาบุตรี</t>
  </si>
  <si>
    <t>09839</t>
  </si>
  <si>
    <t>บัญชา</t>
  </si>
  <si>
    <t>09869</t>
  </si>
  <si>
    <t>09845</t>
  </si>
  <si>
    <t>ภูบดินทร์</t>
  </si>
  <si>
    <t>09843</t>
  </si>
  <si>
    <t>ราชศักดิ์</t>
  </si>
  <si>
    <t>วงษ์ขวัญเมอง</t>
  </si>
  <si>
    <t>09912</t>
  </si>
  <si>
    <t>ปลั่งบุญมี</t>
  </si>
  <si>
    <t>09844</t>
  </si>
  <si>
    <t>ศาสตรา</t>
  </si>
  <si>
    <t>09876</t>
  </si>
  <si>
    <t>สุขกล่ำ</t>
  </si>
  <si>
    <t>09916</t>
  </si>
  <si>
    <t>กฤติยาภรณ์</t>
  </si>
  <si>
    <t>09804</t>
  </si>
  <si>
    <t>กันต์กนิษฐ์</t>
  </si>
  <si>
    <t>ศรีบุญรอด</t>
  </si>
  <si>
    <t>09846</t>
  </si>
  <si>
    <t>จันทกานต์</t>
  </si>
  <si>
    <t>สิริไพบูลย์</t>
  </si>
  <si>
    <t>09918</t>
  </si>
  <si>
    <t>09848</t>
  </si>
  <si>
    <t>ชไมภรณ์</t>
  </si>
  <si>
    <t>ปะวันเต</t>
  </si>
  <si>
    <t>09919</t>
  </si>
  <si>
    <t>ชลิดา</t>
  </si>
  <si>
    <t>09883</t>
  </si>
  <si>
    <t>ฌาศินี</t>
  </si>
  <si>
    <t>สาลีผล</t>
  </si>
  <si>
    <t>09885</t>
  </si>
  <si>
    <t>ทิพย์สุดา</t>
  </si>
  <si>
    <t>อนุพันธ์</t>
  </si>
  <si>
    <t>09809</t>
  </si>
  <si>
    <t>ธิราภรณ์</t>
  </si>
  <si>
    <t>นิ่มอนงค์</t>
  </si>
  <si>
    <t>09850</t>
  </si>
  <si>
    <t>นราวดี</t>
  </si>
  <si>
    <t>09851</t>
  </si>
  <si>
    <t>นันทวดี</t>
  </si>
  <si>
    <t>กลิ่นศรีสุข</t>
  </si>
  <si>
    <t>09854</t>
  </si>
  <si>
    <t>รักดอกกลาง</t>
  </si>
  <si>
    <t>09855</t>
  </si>
  <si>
    <t>พนิดา</t>
  </si>
  <si>
    <t>วัลย์มาลี</t>
  </si>
  <si>
    <t>09887</t>
  </si>
  <si>
    <t>มินตรา</t>
  </si>
  <si>
    <t>09889</t>
  </si>
  <si>
    <t>ศิริขวัญ</t>
  </si>
  <si>
    <t>เกิดศรีพันธุ์</t>
  </si>
  <si>
    <t>09890</t>
  </si>
  <si>
    <t>09924</t>
  </si>
  <si>
    <t>รูปเหมาะดี</t>
  </si>
  <si>
    <t>09891</t>
  </si>
  <si>
    <t>อธิติยา</t>
  </si>
  <si>
    <t>เที่ยงแท้</t>
  </si>
  <si>
    <t>09893</t>
  </si>
  <si>
    <t>อมรา</t>
  </si>
  <si>
    <t>แซ่เตียว</t>
  </si>
  <si>
    <t>รวมจำนวนนักเรียน 33 คน</t>
  </si>
  <si>
    <t>10430</t>
  </si>
  <si>
    <t>จักตุพร</t>
  </si>
  <si>
    <t>นราปุย</t>
  </si>
  <si>
    <t>09896</t>
  </si>
  <si>
    <t>ณรงค์ฤทธิ์</t>
  </si>
  <si>
    <t>09864</t>
  </si>
  <si>
    <t>09898</t>
  </si>
  <si>
    <t>ธนดล</t>
  </si>
  <si>
    <t>จันทร์ขันตี</t>
  </si>
  <si>
    <t>09902</t>
  </si>
  <si>
    <t>พงศ์ชัย</t>
  </si>
  <si>
    <t>สิงห์โตศรี</t>
  </si>
  <si>
    <t>09903</t>
  </si>
  <si>
    <t>พงษ์พิพัฒน์</t>
  </si>
  <si>
    <t>น่วมศรีนวล</t>
  </si>
  <si>
    <t>09906</t>
  </si>
  <si>
    <t>ภาคภูมิ</t>
  </si>
  <si>
    <t>สาวดี</t>
  </si>
  <si>
    <t>09908</t>
  </si>
  <si>
    <t>ภูวดล</t>
  </si>
  <si>
    <t>09909</t>
  </si>
  <si>
    <t>วชิรพันธุ์</t>
  </si>
  <si>
    <t>ม่วงพรวน</t>
  </si>
  <si>
    <t>09859</t>
  </si>
  <si>
    <t>มุกมณี</t>
  </si>
  <si>
    <t>ชุดชะเวศ</t>
  </si>
  <si>
    <t>รวมจำนวนนักเรียน 10 คน</t>
  </si>
  <si>
    <t xml:space="preserve">รายวิชา........รหัสวิชา.............หน่วยกิต......ปีการศึกษา2564 ภาคเรียนที่  21   ระดับชั้นม.6/3 </t>
  </si>
  <si>
    <t>รายวิชา........รหัสวิชา.............หน่วยกิต......ปีการศึกษา2564 ภาคเรียนที่   2  ระดับชั้นม.6/2</t>
  </si>
  <si>
    <t xml:space="preserve">รายวิชา........รหัสวิชา.............หน่วยกิต......ปีการศึกษา2564 ภาคเรียนที่   2   ระดับชั้นม.6/1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</si>
</sst>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 textRotation="90"/>
    </xf>
    <xf numFmtId="0" fontId="5" fillId="0" borderId="2" xfId="0" applyFont="1" applyBorder="1"/>
    <xf numFmtId="0" fontId="3" fillId="0" borderId="2" xfId="0" applyFont="1" applyBorder="1"/>
    <xf numFmtId="0" fontId="5" fillId="0" borderId="14" xfId="0" applyFont="1" applyBorder="1" applyAlignment="1">
      <alignment vertical="center"/>
    </xf>
    <xf numFmtId="0" fontId="5" fillId="0" borderId="14" xfId="0" applyFont="1" applyBorder="1"/>
    <xf numFmtId="49" fontId="5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7" fillId="0" borderId="13" xfId="0" applyNumberFormat="1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9" fillId="0" borderId="14" xfId="0" applyFont="1" applyBorder="1"/>
    <xf numFmtId="0" fontId="8" fillId="0" borderId="14" xfId="0" applyFont="1" applyBorder="1"/>
    <xf numFmtId="0" fontId="9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14" xfId="0" applyFont="1" applyBorder="1"/>
    <xf numFmtId="49" fontId="7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7" xfId="0" applyFont="1" applyBorder="1"/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9" xfId="0" applyFont="1" applyBorder="1"/>
    <xf numFmtId="49" fontId="7" fillId="0" borderId="2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11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left"/>
    </xf>
    <xf numFmtId="0" fontId="7" fillId="0" borderId="12" xfId="0" applyFont="1" applyBorder="1"/>
    <xf numFmtId="0" fontId="7" fillId="0" borderId="11" xfId="0" applyFont="1" applyBorder="1"/>
    <xf numFmtId="0" fontId="5" fillId="0" borderId="2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4"/>
  <sheetViews>
    <sheetView tabSelected="1"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282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5"/>
      <c r="AD6" s="45"/>
      <c r="AE6" s="45"/>
      <c r="AF6" s="45"/>
      <c r="AG6" s="45"/>
    </row>
    <row r="7" spans="1:33" ht="21">
      <c r="A7" s="12">
        <v>1</v>
      </c>
      <c r="B7" s="50" t="s">
        <v>81</v>
      </c>
      <c r="C7" s="52" t="s">
        <v>77</v>
      </c>
      <c r="D7" s="52" t="s">
        <v>82</v>
      </c>
      <c r="E7" s="58" t="s">
        <v>28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50" t="s">
        <v>83</v>
      </c>
      <c r="C8" s="52" t="s">
        <v>77</v>
      </c>
      <c r="D8" s="52" t="s">
        <v>84</v>
      </c>
      <c r="E8" s="58" t="s">
        <v>85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7" si="2">SUM(N8:U8)/8</f>
        <v>0</v>
      </c>
      <c r="W8" s="9"/>
      <c r="X8" s="9"/>
      <c r="Y8" s="9"/>
      <c r="Z8" s="9"/>
      <c r="AA8" s="9"/>
      <c r="AB8" s="9">
        <f t="shared" ref="AB8:AB47" si="3">SUM(W8:AA8)/5</f>
        <v>0</v>
      </c>
      <c r="AC8" s="9"/>
      <c r="AD8" s="9"/>
      <c r="AE8" s="9"/>
      <c r="AF8" s="9"/>
      <c r="AG8" s="9">
        <f t="shared" ref="AG8:AG47" si="4">SUM(AC8:AF8)*100/100</f>
        <v>0</v>
      </c>
    </row>
    <row r="9" spans="1:33" ht="21">
      <c r="A9" s="12">
        <v>1</v>
      </c>
      <c r="B9" s="50" t="s">
        <v>86</v>
      </c>
      <c r="C9" s="52" t="s">
        <v>77</v>
      </c>
      <c r="D9" s="52" t="s">
        <v>43</v>
      </c>
      <c r="E9" s="58" t="s">
        <v>87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50" t="s">
        <v>88</v>
      </c>
      <c r="C10" s="51" t="s">
        <v>77</v>
      </c>
      <c r="D10" s="44" t="s">
        <v>89</v>
      </c>
      <c r="E10" s="58" t="s">
        <v>90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50" t="s">
        <v>91</v>
      </c>
      <c r="C11" s="53" t="s">
        <v>77</v>
      </c>
      <c r="D11" s="44" t="s">
        <v>92</v>
      </c>
      <c r="E11" s="48" t="s">
        <v>66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50" t="s">
        <v>93</v>
      </c>
      <c r="C12" s="51" t="s">
        <v>77</v>
      </c>
      <c r="D12" s="52" t="s">
        <v>52</v>
      </c>
      <c r="E12" s="58" t="s">
        <v>58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50" t="s">
        <v>94</v>
      </c>
      <c r="C13" s="52" t="s">
        <v>77</v>
      </c>
      <c r="D13" s="52" t="s">
        <v>95</v>
      </c>
      <c r="E13" s="58" t="s">
        <v>41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50" t="s">
        <v>96</v>
      </c>
      <c r="C14" s="51" t="s">
        <v>77</v>
      </c>
      <c r="D14" s="52" t="s">
        <v>97</v>
      </c>
      <c r="E14" s="58" t="s">
        <v>98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50" t="s">
        <v>99</v>
      </c>
      <c r="C15" s="52" t="s">
        <v>77</v>
      </c>
      <c r="D15" s="52" t="s">
        <v>54</v>
      </c>
      <c r="E15" s="58" t="s">
        <v>100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50" t="s">
        <v>101</v>
      </c>
      <c r="C16" s="53" t="s">
        <v>77</v>
      </c>
      <c r="D16" s="53" t="s">
        <v>102</v>
      </c>
      <c r="E16" s="59" t="s">
        <v>103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50" t="s">
        <v>104</v>
      </c>
      <c r="C17" s="53" t="s">
        <v>78</v>
      </c>
      <c r="D17" s="53" t="s">
        <v>105</v>
      </c>
      <c r="E17" s="59" t="s">
        <v>35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50" t="s">
        <v>106</v>
      </c>
      <c r="C18" s="52" t="s">
        <v>78</v>
      </c>
      <c r="D18" s="52" t="s">
        <v>107</v>
      </c>
      <c r="E18" s="58" t="s">
        <v>108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50" t="s">
        <v>109</v>
      </c>
      <c r="C19" s="44" t="s">
        <v>78</v>
      </c>
      <c r="D19" s="44" t="s">
        <v>110</v>
      </c>
      <c r="E19" s="48" t="s">
        <v>56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50" t="s">
        <v>111</v>
      </c>
      <c r="C20" s="53" t="s">
        <v>78</v>
      </c>
      <c r="D20" s="53" t="s">
        <v>112</v>
      </c>
      <c r="E20" s="59" t="s">
        <v>46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50" t="s">
        <v>113</v>
      </c>
      <c r="C21" s="51" t="s">
        <v>78</v>
      </c>
      <c r="D21" s="52" t="s">
        <v>74</v>
      </c>
      <c r="E21" s="58" t="s">
        <v>75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50" t="s">
        <v>114</v>
      </c>
      <c r="C22" s="51" t="s">
        <v>78</v>
      </c>
      <c r="D22" s="52" t="s">
        <v>115</v>
      </c>
      <c r="E22" s="58" t="s">
        <v>116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50" t="s">
        <v>117</v>
      </c>
      <c r="C23" s="52" t="s">
        <v>78</v>
      </c>
      <c r="D23" s="52" t="s">
        <v>118</v>
      </c>
      <c r="E23" s="58" t="s">
        <v>119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50" t="s">
        <v>120</v>
      </c>
      <c r="C24" s="53" t="s">
        <v>78</v>
      </c>
      <c r="D24" s="44" t="s">
        <v>121</v>
      </c>
      <c r="E24" s="48" t="s">
        <v>122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50" t="s">
        <v>123</v>
      </c>
      <c r="C25" s="52" t="s">
        <v>78</v>
      </c>
      <c r="D25" s="52" t="s">
        <v>124</v>
      </c>
      <c r="E25" s="58" t="s">
        <v>125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50" t="s">
        <v>126</v>
      </c>
      <c r="C26" s="51" t="s">
        <v>78</v>
      </c>
      <c r="D26" s="52" t="s">
        <v>127</v>
      </c>
      <c r="E26" s="58" t="s">
        <v>59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50" t="s">
        <v>128</v>
      </c>
      <c r="C27" s="53" t="s">
        <v>78</v>
      </c>
      <c r="D27" s="53" t="s">
        <v>129</v>
      </c>
      <c r="E27" s="59" t="s">
        <v>49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50" t="s">
        <v>130</v>
      </c>
      <c r="C28" s="53" t="s">
        <v>78</v>
      </c>
      <c r="D28" s="53" t="s">
        <v>131</v>
      </c>
      <c r="E28" s="59" t="s">
        <v>132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50" t="s">
        <v>133</v>
      </c>
      <c r="C29" s="51" t="s">
        <v>78</v>
      </c>
      <c r="D29" s="52" t="s">
        <v>134</v>
      </c>
      <c r="E29" s="58" t="s">
        <v>33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50" t="s">
        <v>135</v>
      </c>
      <c r="C30" s="51" t="s">
        <v>78</v>
      </c>
      <c r="D30" s="44" t="s">
        <v>134</v>
      </c>
      <c r="E30" s="58" t="s">
        <v>136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50" t="s">
        <v>137</v>
      </c>
      <c r="C31" s="53" t="s">
        <v>78</v>
      </c>
      <c r="D31" s="53" t="s">
        <v>138</v>
      </c>
      <c r="E31" s="59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50" t="s">
        <v>139</v>
      </c>
      <c r="C32" s="52" t="s">
        <v>78</v>
      </c>
      <c r="D32" s="52" t="s">
        <v>140</v>
      </c>
      <c r="E32" s="58" t="s">
        <v>60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50" t="s">
        <v>141</v>
      </c>
      <c r="C33" s="44" t="s">
        <v>78</v>
      </c>
      <c r="D33" s="44" t="s">
        <v>142</v>
      </c>
      <c r="E33" s="48" t="s">
        <v>32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50" t="s">
        <v>143</v>
      </c>
      <c r="C34" s="44" t="s">
        <v>78</v>
      </c>
      <c r="D34" s="44" t="s">
        <v>144</v>
      </c>
      <c r="E34" s="48" t="s">
        <v>145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50" t="s">
        <v>146</v>
      </c>
      <c r="C35" s="51" t="s">
        <v>78</v>
      </c>
      <c r="D35" s="52" t="s">
        <v>147</v>
      </c>
      <c r="E35" s="58" t="s">
        <v>40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50" t="s">
        <v>148</v>
      </c>
      <c r="C36" s="52" t="s">
        <v>78</v>
      </c>
      <c r="D36" s="52" t="s">
        <v>149</v>
      </c>
      <c r="E36" s="58" t="s">
        <v>150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50" t="s">
        <v>151</v>
      </c>
      <c r="C37" s="51" t="s">
        <v>78</v>
      </c>
      <c r="D37" s="52" t="s">
        <v>152</v>
      </c>
      <c r="E37" s="58" t="s">
        <v>153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50" t="s">
        <v>154</v>
      </c>
      <c r="C38" s="53" t="s">
        <v>78</v>
      </c>
      <c r="D38" s="53" t="s">
        <v>70</v>
      </c>
      <c r="E38" s="59" t="s">
        <v>73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50" t="s">
        <v>155</v>
      </c>
      <c r="C39" s="52" t="s">
        <v>78</v>
      </c>
      <c r="D39" s="52" t="s">
        <v>156</v>
      </c>
      <c r="E39" s="58" t="s">
        <v>30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50" t="s">
        <v>157</v>
      </c>
      <c r="C40" s="51" t="s">
        <v>78</v>
      </c>
      <c r="D40" s="52" t="s">
        <v>158</v>
      </c>
      <c r="E40" s="58" t="s">
        <v>159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50" t="s">
        <v>160</v>
      </c>
      <c r="C41" s="44" t="s">
        <v>78</v>
      </c>
      <c r="D41" s="44" t="s">
        <v>161</v>
      </c>
      <c r="E41" s="48" t="s">
        <v>162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50" t="s">
        <v>163</v>
      </c>
      <c r="C42" s="53" t="s">
        <v>78</v>
      </c>
      <c r="D42" s="53" t="s">
        <v>164</v>
      </c>
      <c r="E42" s="59" t="s">
        <v>165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50" t="s">
        <v>166</v>
      </c>
      <c r="C43" s="53" t="s">
        <v>78</v>
      </c>
      <c r="D43" s="53" t="s">
        <v>167</v>
      </c>
      <c r="E43" s="59" t="s">
        <v>31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50" t="s">
        <v>168</v>
      </c>
      <c r="C44" s="53" t="s">
        <v>78</v>
      </c>
      <c r="D44" s="53" t="s">
        <v>48</v>
      </c>
      <c r="E44" s="59" t="s">
        <v>34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54" t="s">
        <v>169</v>
      </c>
      <c r="C45" s="51" t="s">
        <v>78</v>
      </c>
      <c r="D45" s="52" t="s">
        <v>170</v>
      </c>
      <c r="E45" s="52" t="s">
        <v>171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54" t="s">
        <v>172</v>
      </c>
      <c r="C46" s="51" t="s">
        <v>78</v>
      </c>
      <c r="D46" s="52" t="s">
        <v>173</v>
      </c>
      <c r="E46" s="52" t="s">
        <v>68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12">
        <v>1</v>
      </c>
      <c r="B47" s="54" t="s">
        <v>174</v>
      </c>
      <c r="C47" s="52" t="s">
        <v>78</v>
      </c>
      <c r="D47" s="52" t="s">
        <v>175</v>
      </c>
      <c r="E47" s="52" t="s">
        <v>176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2"/>
        <v>0</v>
      </c>
      <c r="W47" s="9"/>
      <c r="X47" s="9"/>
      <c r="Y47" s="9"/>
      <c r="Z47" s="9"/>
      <c r="AA47" s="9"/>
      <c r="AB47" s="9">
        <f t="shared" si="3"/>
        <v>0</v>
      </c>
      <c r="AC47" s="9"/>
      <c r="AD47" s="9"/>
      <c r="AE47" s="9"/>
      <c r="AF47" s="9"/>
      <c r="AG47" s="9">
        <f t="shared" si="4"/>
        <v>0</v>
      </c>
    </row>
    <row r="48" spans="1:33" ht="21">
      <c r="A48" s="5"/>
      <c r="B48" s="5"/>
      <c r="C48" s="5"/>
      <c r="D48" s="5"/>
      <c r="E48" s="41" t="s">
        <v>80</v>
      </c>
      <c r="F48" s="41"/>
      <c r="G48" s="5"/>
      <c r="I48" s="42"/>
      <c r="J48" s="42" t="s">
        <v>23</v>
      </c>
      <c r="K48" s="42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2"/>
      <c r="AC48" s="42"/>
      <c r="AD48" s="43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8:F48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46"/>
  <sheetViews>
    <sheetView workbookViewId="0">
      <selection activeCell="D2" sqref="D2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281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5"/>
      <c r="AD6" s="45"/>
      <c r="AE6" s="45"/>
      <c r="AF6" s="45"/>
      <c r="AG6" s="45"/>
    </row>
    <row r="7" spans="1:33">
      <c r="A7" s="1">
        <v>2</v>
      </c>
      <c r="B7" s="60" t="s">
        <v>177</v>
      </c>
      <c r="C7" s="61" t="s">
        <v>77</v>
      </c>
      <c r="D7" s="62" t="s">
        <v>178</v>
      </c>
      <c r="E7" s="63" t="s">
        <v>38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39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60" t="s">
        <v>179</v>
      </c>
      <c r="C8" s="61" t="s">
        <v>77</v>
      </c>
      <c r="D8" s="61" t="s">
        <v>180</v>
      </c>
      <c r="E8" s="64" t="s">
        <v>76</v>
      </c>
      <c r="F8" s="1">
        <v>2</v>
      </c>
      <c r="G8" s="1"/>
      <c r="H8" s="1"/>
      <c r="I8" s="1"/>
      <c r="J8" s="1"/>
      <c r="K8" s="1">
        <f t="shared" ref="K8:K39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39" si="2">SUM(N8:U8)/8</f>
        <v>0</v>
      </c>
      <c r="W8" s="1"/>
      <c r="X8" s="1"/>
      <c r="Y8" s="1"/>
      <c r="Z8" s="1"/>
      <c r="AA8" s="1"/>
      <c r="AB8" s="1">
        <f t="shared" ref="AB8:AB39" si="3">SUM(W8:AA8)/5</f>
        <v>0</v>
      </c>
      <c r="AC8" s="1"/>
      <c r="AD8" s="1"/>
      <c r="AE8" s="1"/>
      <c r="AF8" s="1"/>
      <c r="AG8" s="1">
        <f t="shared" ref="AG8:AG39" si="4">SUM(AC8:AF8)*100/100</f>
        <v>0</v>
      </c>
    </row>
    <row r="9" spans="1:33">
      <c r="A9" s="1">
        <v>2</v>
      </c>
      <c r="B9" s="60" t="s">
        <v>181</v>
      </c>
      <c r="C9" s="62" t="s">
        <v>77</v>
      </c>
      <c r="D9" s="62" t="s">
        <v>182</v>
      </c>
      <c r="E9" s="63" t="s">
        <v>29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ht="22.5" customHeight="1">
      <c r="A10" s="1">
        <v>2</v>
      </c>
      <c r="B10" s="60" t="s">
        <v>183</v>
      </c>
      <c r="C10" s="62" t="s">
        <v>77</v>
      </c>
      <c r="D10" s="62" t="s">
        <v>44</v>
      </c>
      <c r="E10" s="63" t="s">
        <v>47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60" t="s">
        <v>184</v>
      </c>
      <c r="C11" s="65" t="s">
        <v>77</v>
      </c>
      <c r="D11" s="62" t="s">
        <v>185</v>
      </c>
      <c r="E11" s="63" t="s">
        <v>186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60" t="s">
        <v>187</v>
      </c>
      <c r="C12" s="65" t="s">
        <v>77</v>
      </c>
      <c r="D12" s="62" t="s">
        <v>51</v>
      </c>
      <c r="E12" s="63" t="s">
        <v>186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60" t="s">
        <v>188</v>
      </c>
      <c r="C13" s="66" t="s">
        <v>77</v>
      </c>
      <c r="D13" s="66" t="s">
        <v>189</v>
      </c>
      <c r="E13" s="67" t="s">
        <v>190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60" t="s">
        <v>191</v>
      </c>
      <c r="C14" s="62" t="s">
        <v>77</v>
      </c>
      <c r="D14" s="62" t="s">
        <v>192</v>
      </c>
      <c r="E14" s="63" t="s">
        <v>72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60" t="s">
        <v>193</v>
      </c>
      <c r="C15" s="61" t="s">
        <v>77</v>
      </c>
      <c r="D15" s="61" t="s">
        <v>52</v>
      </c>
      <c r="E15" s="64" t="s">
        <v>61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60" t="s">
        <v>194</v>
      </c>
      <c r="C16" s="66" t="s">
        <v>77</v>
      </c>
      <c r="D16" s="66" t="s">
        <v>195</v>
      </c>
      <c r="E16" s="67" t="s">
        <v>37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60" t="s">
        <v>196</v>
      </c>
      <c r="C17" s="61" t="s">
        <v>77</v>
      </c>
      <c r="D17" s="66" t="s">
        <v>197</v>
      </c>
      <c r="E17" s="67" t="s">
        <v>198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60" t="s">
        <v>199</v>
      </c>
      <c r="C18" s="66" t="s">
        <v>77</v>
      </c>
      <c r="D18" s="66" t="s">
        <v>63</v>
      </c>
      <c r="E18" s="67" t="s">
        <v>200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60" t="s">
        <v>201</v>
      </c>
      <c r="C19" s="65" t="s">
        <v>77</v>
      </c>
      <c r="D19" s="62" t="s">
        <v>202</v>
      </c>
      <c r="E19" s="63" t="s">
        <v>64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60" t="s">
        <v>203</v>
      </c>
      <c r="C20" s="61" t="s">
        <v>77</v>
      </c>
      <c r="D20" s="61" t="s">
        <v>45</v>
      </c>
      <c r="E20" s="64" t="s">
        <v>204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60" t="s">
        <v>205</v>
      </c>
      <c r="C21" s="66" t="s">
        <v>78</v>
      </c>
      <c r="D21" s="66" t="s">
        <v>206</v>
      </c>
      <c r="E21" s="67" t="s">
        <v>50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60" t="s">
        <v>207</v>
      </c>
      <c r="C22" s="61" t="s">
        <v>78</v>
      </c>
      <c r="D22" s="61" t="s">
        <v>208</v>
      </c>
      <c r="E22" s="64" t="s">
        <v>209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68" t="s">
        <v>210</v>
      </c>
      <c r="C23" s="69" t="s">
        <v>78</v>
      </c>
      <c r="D23" s="70" t="s">
        <v>211</v>
      </c>
      <c r="E23" s="71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60" t="s">
        <v>213</v>
      </c>
      <c r="C24" s="65" t="s">
        <v>78</v>
      </c>
      <c r="D24" s="62" t="s">
        <v>55</v>
      </c>
      <c r="E24" s="63" t="s">
        <v>53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60" t="s">
        <v>214</v>
      </c>
      <c r="C25" s="72" t="s">
        <v>78</v>
      </c>
      <c r="D25" s="73" t="s">
        <v>215</v>
      </c>
      <c r="E25" s="74" t="s">
        <v>216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60" t="s">
        <v>217</v>
      </c>
      <c r="C26" s="62" t="s">
        <v>78</v>
      </c>
      <c r="D26" s="62" t="s">
        <v>218</v>
      </c>
      <c r="E26" s="63" t="s">
        <v>69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60" t="s">
        <v>219</v>
      </c>
      <c r="C27" s="61" t="s">
        <v>78</v>
      </c>
      <c r="D27" s="66" t="s">
        <v>220</v>
      </c>
      <c r="E27" s="67" t="s">
        <v>221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60" t="s">
        <v>222</v>
      </c>
      <c r="C28" s="62" t="s">
        <v>78</v>
      </c>
      <c r="D28" s="62" t="s">
        <v>223</v>
      </c>
      <c r="E28" s="63" t="s">
        <v>224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75" t="s">
        <v>225</v>
      </c>
      <c r="C29" s="76" t="s">
        <v>78</v>
      </c>
      <c r="D29" s="76" t="s">
        <v>226</v>
      </c>
      <c r="E29" s="77" t="s">
        <v>227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60" t="s">
        <v>228</v>
      </c>
      <c r="C30" s="61" t="s">
        <v>78</v>
      </c>
      <c r="D30" s="61" t="s">
        <v>229</v>
      </c>
      <c r="E30" s="64" t="s">
        <v>57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60" t="s">
        <v>230</v>
      </c>
      <c r="C31" s="65" t="s">
        <v>78</v>
      </c>
      <c r="D31" s="62" t="s">
        <v>231</v>
      </c>
      <c r="E31" s="63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60" t="s">
        <v>233</v>
      </c>
      <c r="C32" s="78" t="s">
        <v>78</v>
      </c>
      <c r="D32" s="78" t="s">
        <v>79</v>
      </c>
      <c r="E32" s="79" t="s">
        <v>234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68" t="s">
        <v>235</v>
      </c>
      <c r="C33" s="80" t="s">
        <v>78</v>
      </c>
      <c r="D33" s="66" t="s">
        <v>236</v>
      </c>
      <c r="E33" s="67" t="s">
        <v>237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60" t="s">
        <v>238</v>
      </c>
      <c r="C34" s="76" t="s">
        <v>78</v>
      </c>
      <c r="D34" s="81" t="s">
        <v>239</v>
      </c>
      <c r="E34" s="82" t="s">
        <v>36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60" t="s">
        <v>240</v>
      </c>
      <c r="C35" s="61" t="s">
        <v>78</v>
      </c>
      <c r="D35" s="66" t="s">
        <v>241</v>
      </c>
      <c r="E35" s="67" t="s">
        <v>242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60" t="s">
        <v>243</v>
      </c>
      <c r="C36" s="62" t="s">
        <v>78</v>
      </c>
      <c r="D36" s="62" t="s">
        <v>71</v>
      </c>
      <c r="E36" s="63" t="s">
        <v>31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60" t="s">
        <v>244</v>
      </c>
      <c r="C37" s="65" t="s">
        <v>78</v>
      </c>
      <c r="D37" s="62" t="s">
        <v>62</v>
      </c>
      <c r="E37" s="63" t="s">
        <v>245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60" t="s">
        <v>246</v>
      </c>
      <c r="C38" s="66" t="s">
        <v>78</v>
      </c>
      <c r="D38" s="66" t="s">
        <v>247</v>
      </c>
      <c r="E38" s="67" t="s">
        <v>248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60" t="s">
        <v>249</v>
      </c>
      <c r="C39" s="66" t="s">
        <v>78</v>
      </c>
      <c r="D39" s="66" t="s">
        <v>250</v>
      </c>
      <c r="E39" s="67" t="s">
        <v>251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5"/>
      <c r="B40" s="5"/>
      <c r="C40" s="5"/>
      <c r="D40" s="5"/>
      <c r="E40" s="55" t="s">
        <v>252</v>
      </c>
      <c r="F40" s="55"/>
      <c r="G40" s="5"/>
      <c r="H40" s="37"/>
      <c r="I40" s="42"/>
      <c r="J40" s="42" t="s">
        <v>23</v>
      </c>
      <c r="K40" s="42"/>
      <c r="L40" s="37">
        <f>SUM(L7:L39)*100/39300</f>
        <v>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37"/>
      <c r="AB40" s="42"/>
      <c r="AC40" s="42"/>
      <c r="AD40" s="43" t="s">
        <v>24</v>
      </c>
      <c r="AE40" s="37"/>
      <c r="AF40" s="37"/>
      <c r="AG40" s="37">
        <f>SUM(AG7:AG39)*100/3300</f>
        <v>0</v>
      </c>
    </row>
    <row r="41" spans="1:3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4" t="s">
        <v>25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5"/>
      <c r="AF44" s="5"/>
      <c r="AG44" s="5"/>
    </row>
    <row r="45" spans="1:3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8" t="s">
        <v>26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5"/>
      <c r="AE45" s="5"/>
      <c r="AF45" s="5"/>
      <c r="AG45" s="5"/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8" t="s">
        <v>27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"/>
      <c r="AE46" s="5"/>
      <c r="AF46" s="5"/>
      <c r="AG46" s="5"/>
    </row>
  </sheetData>
  <mergeCells count="18">
    <mergeCell ref="S45:AC45"/>
    <mergeCell ref="S46:AC46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23"/>
  <sheetViews>
    <sheetView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280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5"/>
      <c r="AD6" s="45"/>
      <c r="AE6" s="45"/>
      <c r="AF6" s="45"/>
      <c r="AG6" s="45"/>
    </row>
    <row r="7" spans="1:33" ht="21">
      <c r="A7" s="1">
        <v>3</v>
      </c>
      <c r="B7" s="56" t="s">
        <v>253</v>
      </c>
      <c r="C7" s="83" t="s">
        <v>77</v>
      </c>
      <c r="D7" s="46" t="s">
        <v>254</v>
      </c>
      <c r="E7" s="49" t="s">
        <v>255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1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57" t="s">
        <v>256</v>
      </c>
      <c r="C8" s="83" t="s">
        <v>77</v>
      </c>
      <c r="D8" s="46" t="s">
        <v>257</v>
      </c>
      <c r="E8" s="49" t="s">
        <v>165</v>
      </c>
      <c r="F8" s="1">
        <v>2</v>
      </c>
      <c r="G8" s="9"/>
      <c r="H8" s="9"/>
      <c r="I8" s="9"/>
      <c r="J8" s="9"/>
      <c r="K8" s="9">
        <f t="shared" ref="K8:K1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1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16" si="3">SUM(AC8:AF8)*100/100</f>
        <v>0</v>
      </c>
    </row>
    <row r="9" spans="1:33" ht="21">
      <c r="A9" s="1">
        <v>3</v>
      </c>
      <c r="B9" s="57" t="s">
        <v>258</v>
      </c>
      <c r="C9" s="46" t="s">
        <v>77</v>
      </c>
      <c r="D9" s="46" t="s">
        <v>65</v>
      </c>
      <c r="E9" s="49" t="s">
        <v>39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57" t="s">
        <v>259</v>
      </c>
      <c r="C10" s="46" t="s">
        <v>77</v>
      </c>
      <c r="D10" s="46" t="s">
        <v>260</v>
      </c>
      <c r="E10" s="49" t="s">
        <v>261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57" t="s">
        <v>262</v>
      </c>
      <c r="C11" s="46" t="s">
        <v>77</v>
      </c>
      <c r="D11" s="46" t="s">
        <v>263</v>
      </c>
      <c r="E11" s="49" t="s">
        <v>264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57" t="s">
        <v>265</v>
      </c>
      <c r="C12" s="46" t="s">
        <v>77</v>
      </c>
      <c r="D12" s="46" t="s">
        <v>266</v>
      </c>
      <c r="E12" s="49" t="s">
        <v>267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57" t="s">
        <v>268</v>
      </c>
      <c r="C13" s="46" t="s">
        <v>77</v>
      </c>
      <c r="D13" s="46" t="s">
        <v>269</v>
      </c>
      <c r="E13" s="49" t="s">
        <v>270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57" t="s">
        <v>271</v>
      </c>
      <c r="C14" s="83" t="s">
        <v>77</v>
      </c>
      <c r="D14" s="46" t="s">
        <v>272</v>
      </c>
      <c r="E14" s="49" t="s">
        <v>67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57" t="s">
        <v>273</v>
      </c>
      <c r="C15" s="47" t="s">
        <v>77</v>
      </c>
      <c r="D15" s="46" t="s">
        <v>274</v>
      </c>
      <c r="E15" s="49" t="s">
        <v>275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57" t="s">
        <v>276</v>
      </c>
      <c r="C16" s="47" t="s">
        <v>78</v>
      </c>
      <c r="D16" s="46" t="s">
        <v>277</v>
      </c>
      <c r="E16" s="49" t="s">
        <v>278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5"/>
      <c r="B17" s="5"/>
      <c r="C17" s="5"/>
      <c r="D17" s="5"/>
      <c r="E17" s="41" t="s">
        <v>279</v>
      </c>
      <c r="F17" s="41"/>
      <c r="G17" s="5"/>
      <c r="I17" s="42"/>
      <c r="J17" s="42" t="s">
        <v>23</v>
      </c>
      <c r="K17" s="42"/>
      <c r="L17" s="3">
        <f>SUM(L7:L16)*100/1000</f>
        <v>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B17" s="42"/>
      <c r="AC17" s="42"/>
      <c r="AD17" s="43" t="s">
        <v>24</v>
      </c>
      <c r="AG17" s="3">
        <f>SUM(AG7:AG16)*100/1000</f>
        <v>0</v>
      </c>
    </row>
    <row r="18" spans="1:33" ht="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" t="s">
        <v>25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5"/>
      <c r="AF21" s="5"/>
      <c r="AG21" s="5"/>
    </row>
    <row r="22" spans="1:33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 t="s">
        <v>26</v>
      </c>
      <c r="AC22" s="5"/>
      <c r="AD22" s="5"/>
      <c r="AE22" s="5"/>
      <c r="AF22" s="5"/>
      <c r="AG22" s="5"/>
    </row>
    <row r="23" spans="1:33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 t="s">
        <v>27</v>
      </c>
      <c r="AC23" s="5"/>
      <c r="AD23" s="5"/>
      <c r="AE23" s="5"/>
      <c r="AF23" s="5"/>
      <c r="AG23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17:F17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2024-04-15T08:25:36Z</dcterms:modified>
</cp:coreProperties>
</file>